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30" windowWidth="23250" windowHeight="12420" tabRatio="867" firstSheet="3" activeTab="10"/>
  </bookViews>
  <sheets>
    <sheet name="一、收支总表" sheetId="1" r:id="rId1"/>
    <sheet name="二、收入总表" sheetId="2" r:id="rId2"/>
    <sheet name="三、支出总表" sheetId="3" r:id="rId3"/>
    <sheet name="四、财政拨款收支总表" sheetId="4" r:id="rId4"/>
    <sheet name="五、一般公共预算支出表" sheetId="5" r:id="rId5"/>
    <sheet name="六、一般公共预算基本支出表" sheetId="6" r:id="rId6"/>
    <sheet name="七、一般公共预算“三公”经费支出表" sheetId="7" r:id="rId7"/>
    <sheet name="八、政府性基金预算支出表" sheetId="8" r:id="rId8"/>
    <sheet name="九、国有资本经营预算支出表" sheetId="9" r:id="rId9"/>
    <sheet name="十、项目支出表" sheetId="10" r:id="rId10"/>
    <sheet name="十一、项目支出绩效目标表" sheetId="11" r:id="rId11"/>
  </sheets>
  <calcPr calcId="145621"/>
</workbook>
</file>

<file path=xl/calcChain.xml><?xml version="1.0" encoding="utf-8"?>
<calcChain xmlns="http://schemas.openxmlformats.org/spreadsheetml/2006/main">
  <c r="R17" i="11" l="1"/>
  <c r="E12" i="10" l="1"/>
  <c r="E11" i="10"/>
  <c r="E10" i="10"/>
  <c r="E9" i="10"/>
  <c r="E8" i="10"/>
  <c r="E7" i="10"/>
  <c r="E6" i="10"/>
  <c r="C36" i="6"/>
  <c r="C35" i="6"/>
  <c r="C34" i="6"/>
  <c r="C33" i="6"/>
  <c r="C32" i="6"/>
  <c r="C31" i="6"/>
  <c r="C30" i="6"/>
  <c r="C29" i="6"/>
  <c r="C28" i="6"/>
  <c r="C27" i="6"/>
  <c r="C26" i="6"/>
  <c r="C25" i="6"/>
  <c r="C24" i="6"/>
  <c r="C23" i="6"/>
  <c r="C22" i="6"/>
  <c r="C21" i="6"/>
  <c r="C20" i="6"/>
  <c r="C19" i="6"/>
  <c r="C18" i="6"/>
  <c r="C17" i="6"/>
  <c r="E16" i="6"/>
  <c r="E37" i="6" s="1"/>
  <c r="D16" i="6"/>
  <c r="C15" i="6"/>
  <c r="C14" i="6"/>
  <c r="C13" i="6"/>
  <c r="C12" i="6"/>
  <c r="C11" i="6"/>
  <c r="C10" i="6"/>
  <c r="C9" i="6"/>
  <c r="C8" i="6"/>
  <c r="C7" i="6"/>
  <c r="C6" i="6"/>
  <c r="C5" i="6"/>
  <c r="E4" i="6"/>
  <c r="D4" i="6"/>
  <c r="F5" i="5"/>
  <c r="E6" i="5"/>
  <c r="E5" i="5" s="1"/>
  <c r="E27" i="5" s="1"/>
  <c r="D13" i="5"/>
  <c r="D7" i="5"/>
  <c r="F27" i="5"/>
  <c r="G27" i="5"/>
  <c r="D37" i="6" l="1"/>
  <c r="C4" i="6"/>
  <c r="C16" i="6"/>
  <c r="C37" i="6" s="1"/>
  <c r="D8" i="3"/>
  <c r="D7" i="3" s="1"/>
  <c r="E8" i="3"/>
  <c r="E7" i="3" s="1"/>
  <c r="C13" i="3"/>
  <c r="E24" i="3"/>
  <c r="D23" i="3"/>
  <c r="E23" i="3"/>
  <c r="D15" i="3"/>
  <c r="D14" i="3" s="1"/>
  <c r="E15" i="3"/>
  <c r="E14" i="3" s="1"/>
  <c r="C25" i="3"/>
  <c r="C23" i="3" s="1"/>
  <c r="C22" i="3"/>
  <c r="C21" i="3"/>
  <c r="D20" i="3"/>
  <c r="C20" i="3" s="1"/>
  <c r="C18" i="3"/>
  <c r="C17" i="3"/>
  <c r="C16" i="3"/>
  <c r="C12" i="3"/>
  <c r="C11" i="3"/>
  <c r="C10" i="3"/>
  <c r="C9" i="3"/>
  <c r="E26" i="3" l="1"/>
  <c r="C8" i="3"/>
  <c r="C24" i="3"/>
  <c r="C15" i="3"/>
  <c r="C14" i="3" s="1"/>
  <c r="C7" i="3"/>
  <c r="D19" i="3"/>
  <c r="C19" i="3" s="1"/>
  <c r="H22" i="10"/>
  <c r="G22" i="10"/>
  <c r="F22" i="10"/>
  <c r="E21" i="10"/>
  <c r="E20" i="10"/>
  <c r="E19" i="10"/>
  <c r="E18" i="10"/>
  <c r="E17" i="10"/>
  <c r="E16" i="10"/>
  <c r="E15" i="10"/>
  <c r="E14" i="10"/>
  <c r="E13" i="10"/>
  <c r="E22" i="10" s="1"/>
  <c r="E15" i="9"/>
  <c r="D15" i="9"/>
  <c r="C14" i="9"/>
  <c r="C13" i="9"/>
  <c r="C12" i="9"/>
  <c r="C11" i="9"/>
  <c r="C10" i="9"/>
  <c r="C9" i="9"/>
  <c r="C8" i="9"/>
  <c r="C7" i="9"/>
  <c r="C6" i="9"/>
  <c r="C15" i="9" s="1"/>
  <c r="C5" i="9"/>
  <c r="C4" i="9"/>
  <c r="E18" i="8"/>
  <c r="D18" i="8"/>
  <c r="C17" i="8"/>
  <c r="C16" i="8"/>
  <c r="C15" i="8"/>
  <c r="C14" i="8"/>
  <c r="C13" i="8"/>
  <c r="C12" i="8"/>
  <c r="C11" i="8"/>
  <c r="C10" i="8"/>
  <c r="C9" i="8"/>
  <c r="C8" i="8"/>
  <c r="C7" i="8"/>
  <c r="C6" i="8"/>
  <c r="C5" i="8"/>
  <c r="C4" i="8"/>
  <c r="C18" i="8" s="1"/>
  <c r="B7" i="7"/>
  <c r="B4" i="7" s="1"/>
  <c r="D26" i="5"/>
  <c r="C26" i="5"/>
  <c r="D25" i="5"/>
  <c r="C25" i="5"/>
  <c r="D24" i="5"/>
  <c r="C24" i="5"/>
  <c r="D23" i="5"/>
  <c r="C23" i="5"/>
  <c r="D22" i="5"/>
  <c r="C22" i="5"/>
  <c r="D21" i="5"/>
  <c r="C21" i="5"/>
  <c r="D20" i="5"/>
  <c r="C20" i="5"/>
  <c r="D19" i="5"/>
  <c r="C19" i="5"/>
  <c r="D18" i="5"/>
  <c r="C18" i="5"/>
  <c r="D17" i="5"/>
  <c r="C17" i="5"/>
  <c r="D16" i="5"/>
  <c r="C16" i="5"/>
  <c r="D15" i="5"/>
  <c r="C15" i="5"/>
  <c r="D14" i="5"/>
  <c r="C14" i="5"/>
  <c r="C13" i="5"/>
  <c r="D12" i="5"/>
  <c r="C12" i="5" s="1"/>
  <c r="D11" i="5"/>
  <c r="C11" i="5"/>
  <c r="D10" i="5"/>
  <c r="C10" i="5" s="1"/>
  <c r="D9" i="5"/>
  <c r="C9" i="5"/>
  <c r="D8" i="5"/>
  <c r="C8" i="5" s="1"/>
  <c r="C7" i="5"/>
  <c r="D6" i="5"/>
  <c r="C6" i="5" s="1"/>
  <c r="D5" i="5"/>
  <c r="I20" i="4"/>
  <c r="H20" i="4"/>
  <c r="B19" i="4"/>
  <c r="B18" i="4"/>
  <c r="B17" i="4"/>
  <c r="D16" i="4"/>
  <c r="C16" i="4"/>
  <c r="B16" i="4"/>
  <c r="J15" i="4"/>
  <c r="J20" i="4" s="1"/>
  <c r="I15" i="4"/>
  <c r="H15" i="4"/>
  <c r="G15" i="4"/>
  <c r="G20" i="4" s="1"/>
  <c r="F14" i="4"/>
  <c r="B14" i="4"/>
  <c r="F13" i="4"/>
  <c r="B13" i="4"/>
  <c r="F12" i="4"/>
  <c r="B12" i="4"/>
  <c r="F11" i="4"/>
  <c r="B11" i="4"/>
  <c r="F10" i="4"/>
  <c r="B10" i="4"/>
  <c r="B9" i="4"/>
  <c r="B8" i="4"/>
  <c r="B7" i="4"/>
  <c r="F15" i="4"/>
  <c r="F20" i="4" s="1"/>
  <c r="D6" i="4"/>
  <c r="D15" i="4" s="1"/>
  <c r="D20" i="4" s="1"/>
  <c r="C6" i="4"/>
  <c r="C15" i="4" s="1"/>
  <c r="C20" i="4" s="1"/>
  <c r="B6" i="4"/>
  <c r="B15" i="4" s="1"/>
  <c r="B20" i="4" s="1"/>
  <c r="H26" i="3"/>
  <c r="G26" i="3"/>
  <c r="F26" i="3"/>
  <c r="S20" i="2"/>
  <c r="R20" i="2"/>
  <c r="Q20" i="2"/>
  <c r="P20" i="2"/>
  <c r="O20" i="2"/>
  <c r="N20" i="2"/>
  <c r="M20" i="2"/>
  <c r="L20" i="2"/>
  <c r="K20" i="2"/>
  <c r="J20" i="2"/>
  <c r="I20" i="2"/>
  <c r="H20" i="2"/>
  <c r="G20" i="2"/>
  <c r="F20" i="2"/>
  <c r="E20" i="2"/>
  <c r="D20" i="2"/>
  <c r="M19" i="2"/>
  <c r="B19" i="2" s="1"/>
  <c r="C19" i="2"/>
  <c r="M18" i="2"/>
  <c r="C18" i="2"/>
  <c r="B18" i="2" s="1"/>
  <c r="M17" i="2"/>
  <c r="C17" i="2"/>
  <c r="B17" i="2"/>
  <c r="M16" i="2"/>
  <c r="C16" i="2"/>
  <c r="B16" i="2"/>
  <c r="M15" i="2"/>
  <c r="B15" i="2" s="1"/>
  <c r="C15" i="2"/>
  <c r="M14" i="2"/>
  <c r="C14" i="2"/>
  <c r="B14" i="2" s="1"/>
  <c r="M13" i="2"/>
  <c r="C13" i="2"/>
  <c r="B13" i="2"/>
  <c r="M12" i="2"/>
  <c r="C12" i="2"/>
  <c r="B12" i="2"/>
  <c r="M11" i="2"/>
  <c r="B11" i="2" s="1"/>
  <c r="C11" i="2"/>
  <c r="M10" i="2"/>
  <c r="C10" i="2"/>
  <c r="B10" i="2" s="1"/>
  <c r="M9" i="2"/>
  <c r="C9" i="2"/>
  <c r="B9" i="2"/>
  <c r="M8" i="2"/>
  <c r="C8" i="2"/>
  <c r="B8" i="2"/>
  <c r="M7" i="2"/>
  <c r="C7" i="2"/>
  <c r="F18" i="1"/>
  <c r="B18" i="1"/>
  <c r="F17" i="1"/>
  <c r="B17" i="1"/>
  <c r="H16" i="1"/>
  <c r="H19" i="1" s="1"/>
  <c r="G16" i="1"/>
  <c r="G19" i="1" s="1"/>
  <c r="F15" i="1"/>
  <c r="B15" i="1"/>
  <c r="F14" i="1"/>
  <c r="B14" i="1"/>
  <c r="F13" i="1"/>
  <c r="B13" i="1"/>
  <c r="F12" i="1"/>
  <c r="B12" i="1"/>
  <c r="F11" i="1"/>
  <c r="B11" i="1"/>
  <c r="F10" i="1"/>
  <c r="D10" i="1"/>
  <c r="C10" i="1"/>
  <c r="B10" i="1"/>
  <c r="F9" i="1"/>
  <c r="B9" i="1"/>
  <c r="F8" i="1"/>
  <c r="B8" i="1"/>
  <c r="F7" i="1"/>
  <c r="B7" i="1"/>
  <c r="F6" i="1"/>
  <c r="B6" i="1"/>
  <c r="F5" i="1"/>
  <c r="D5" i="1"/>
  <c r="D16" i="1" s="1"/>
  <c r="D19" i="1" s="1"/>
  <c r="C5" i="1"/>
  <c r="C16" i="1" s="1"/>
  <c r="C5" i="5" l="1"/>
  <c r="C27" i="5" s="1"/>
  <c r="D27" i="5"/>
  <c r="C20" i="2"/>
  <c r="B20" i="2" s="1"/>
  <c r="B7" i="2"/>
  <c r="B5" i="1"/>
  <c r="F16" i="1"/>
  <c r="F19" i="1" s="1"/>
  <c r="C26" i="3"/>
  <c r="D26" i="3"/>
  <c r="C19" i="1"/>
  <c r="B19" i="1" s="1"/>
  <c r="B16" i="1"/>
</calcChain>
</file>

<file path=xl/sharedStrings.xml><?xml version="1.0" encoding="utf-8"?>
<sst xmlns="http://schemas.openxmlformats.org/spreadsheetml/2006/main" count="502" uniqueCount="282">
  <si>
    <t>收支总表</t>
  </si>
  <si>
    <t>单位：万元</t>
  </si>
  <si>
    <t>收       入</t>
  </si>
  <si>
    <r>
      <rPr>
        <sz val="10"/>
        <color theme="1"/>
        <rFont val="宋体"/>
        <family val="3"/>
        <charset val="134"/>
      </rPr>
      <t xml:space="preserve">支 </t>
    </r>
    <r>
      <rPr>
        <sz val="10"/>
        <color theme="1"/>
        <rFont val="Times New Roman"/>
        <family val="1"/>
      </rPr>
      <t xml:space="preserve">       </t>
    </r>
    <r>
      <rPr>
        <sz val="10"/>
        <color theme="1"/>
        <rFont val="宋体"/>
        <family val="3"/>
        <charset val="134"/>
      </rPr>
      <t>出</t>
    </r>
  </si>
  <si>
    <t>项  目</t>
  </si>
  <si>
    <t>小计：</t>
  </si>
  <si>
    <t>预算管理一体化系统中上年结转</t>
  </si>
  <si>
    <t>一、财政拨款收入</t>
  </si>
  <si>
    <t>一、一般公共服务</t>
  </si>
  <si>
    <t>一般公共预算拨款收入</t>
  </si>
  <si>
    <t>政府性基金预算拨款收入</t>
  </si>
  <si>
    <t>国有资本经营预算拨款收入</t>
  </si>
  <si>
    <t>二、财政专户管理资金收入</t>
  </si>
  <si>
    <t>三、单位资金收入</t>
  </si>
  <si>
    <t>事业收入</t>
  </si>
  <si>
    <t>事业单位经营收入</t>
  </si>
  <si>
    <t>上级补助收入</t>
  </si>
  <si>
    <t>附属单位上缴收入</t>
  </si>
  <si>
    <t>其他收入</t>
  </si>
  <si>
    <r>
      <rPr>
        <b/>
        <sz val="10"/>
        <color theme="1"/>
        <rFont val="Times New Roman"/>
        <family val="1"/>
      </rPr>
      <t>本年收入</t>
    </r>
    <r>
      <rPr>
        <b/>
        <sz val="10"/>
        <color theme="1"/>
        <rFont val="宋体"/>
        <family val="3"/>
        <charset val="134"/>
      </rPr>
      <t xml:space="preserve">       </t>
    </r>
    <r>
      <rPr>
        <b/>
        <sz val="10"/>
        <color theme="1"/>
        <rFont val="Times New Roman"/>
        <family val="1"/>
      </rPr>
      <t>合计</t>
    </r>
  </si>
  <si>
    <t>本年支出  
合计</t>
  </si>
  <si>
    <t>财政拨款结转</t>
  </si>
  <si>
    <t>结转下年支出</t>
  </si>
  <si>
    <t>其他收入结转结余</t>
  </si>
  <si>
    <t>收入总计</t>
  </si>
  <si>
    <t>支出总计</t>
  </si>
  <si>
    <t>收入总表</t>
  </si>
  <si>
    <t>部门（单位）</t>
  </si>
  <si>
    <t>总计</t>
  </si>
  <si>
    <t>当年预算</t>
  </si>
  <si>
    <r>
      <rPr>
        <sz val="9"/>
        <color theme="1"/>
        <rFont val="宋体"/>
        <family val="3"/>
        <charset val="134"/>
      </rPr>
      <t>预算管理一体化系统中</t>
    </r>
    <r>
      <rPr>
        <sz val="9"/>
        <color rgb="FF000000"/>
        <rFont val="宋体"/>
        <family val="3"/>
        <charset val="134"/>
      </rPr>
      <t>上年结转</t>
    </r>
  </si>
  <si>
    <t>一般公共预算</t>
  </si>
  <si>
    <t>政府性基金预算</t>
  </si>
  <si>
    <t>国有资本经营预算</t>
  </si>
  <si>
    <t>财政专户管理资金</t>
  </si>
  <si>
    <t>一般公共预算拨款结转</t>
  </si>
  <si>
    <t>政府性基金预算拨款结转</t>
  </si>
  <si>
    <t>国有资本经营预算拨款结转</t>
  </si>
  <si>
    <t>财政专户管理资金结转结余</t>
  </si>
  <si>
    <t>单位资金结转结余</t>
  </si>
  <si>
    <t>用事业基金弥补收支差额</t>
  </si>
  <si>
    <t>合计</t>
  </si>
  <si>
    <t>支出总表</t>
  </si>
  <si>
    <t>功能分类科目代码</t>
  </si>
  <si>
    <t>功能分类科目名称</t>
  </si>
  <si>
    <t>基本支出</t>
  </si>
  <si>
    <t>项目支出</t>
  </si>
  <si>
    <t>事业单位经营支出</t>
  </si>
  <si>
    <t>上缴上级支出</t>
  </si>
  <si>
    <t>对附属单位补助支出</t>
  </si>
  <si>
    <t>财政拨款收支预算表</t>
  </si>
  <si>
    <r>
      <rPr>
        <sz val="10"/>
        <color rgb="FF000000"/>
        <rFont val="华文细黑"/>
        <family val="3"/>
        <charset val="134"/>
      </rPr>
      <t> </t>
    </r>
    <r>
      <rPr>
        <sz val="10"/>
        <color rgb="FF000000"/>
        <rFont val="宋体"/>
        <family val="3"/>
        <charset val="134"/>
      </rPr>
      <t>单位：万元</t>
    </r>
  </si>
  <si>
    <t>收      入</t>
  </si>
  <si>
    <t>支      出</t>
  </si>
  <si>
    <t>一、本年收入</t>
  </si>
  <si>
    <t>1.一般公共预算拨款</t>
  </si>
  <si>
    <t>2.政府性基金预算拨款</t>
  </si>
  <si>
    <t>3.国有资本经营预算拨款</t>
  </si>
  <si>
    <t>本年收入合计</t>
  </si>
  <si>
    <t>本年支出合计</t>
  </si>
  <si>
    <t>二、财政拨款结转：</t>
  </si>
  <si>
    <t>结转下年</t>
  </si>
  <si>
    <t>一般公共预算支出表</t>
  </si>
  <si>
    <t>功能分类</t>
  </si>
  <si>
    <r>
      <rPr>
        <b/>
        <sz val="10"/>
        <color rgb="FF000000"/>
        <rFont val="宋体"/>
        <family val="3"/>
        <charset val="134"/>
      </rPr>
      <t>项目</t>
    </r>
    <r>
      <rPr>
        <b/>
        <sz val="10"/>
        <color rgb="FF000000"/>
        <rFont val="Times New Roman"/>
        <family val="1"/>
      </rPr>
      <t xml:space="preserve">                                                               </t>
    </r>
    <r>
      <rPr>
        <b/>
        <sz val="10"/>
        <color rgb="FF000000"/>
        <rFont val="宋体"/>
        <family val="3"/>
        <charset val="134"/>
      </rPr>
      <t>支出</t>
    </r>
  </si>
  <si>
    <t>科目代码</t>
  </si>
  <si>
    <t>科目名称</t>
  </si>
  <si>
    <r>
      <rPr>
        <b/>
        <sz val="10"/>
        <color rgb="FF000000"/>
        <rFont val="华文细黑"/>
        <family val="3"/>
        <charset val="134"/>
      </rPr>
      <t>小</t>
    </r>
    <r>
      <rPr>
        <b/>
        <sz val="10"/>
        <color rgb="FF000000"/>
        <rFont val="宋体"/>
        <family val="3"/>
        <charset val="134"/>
      </rPr>
      <t>计：</t>
    </r>
  </si>
  <si>
    <t>人员经费</t>
  </si>
  <si>
    <t>公用经费</t>
  </si>
  <si>
    <t>一般公共预算基本支出表</t>
  </si>
  <si>
    <r>
      <rPr>
        <sz val="10"/>
        <color theme="1"/>
        <rFont val="Times New Roman"/>
        <family val="1"/>
      </rPr>
      <t>　</t>
    </r>
    <r>
      <rPr>
        <sz val="10"/>
        <color theme="1"/>
        <rFont val="华文细黑"/>
        <family val="3"/>
        <charset val="134"/>
      </rPr>
      <t>单位：万元</t>
    </r>
  </si>
  <si>
    <t>经济分类科目代码</t>
  </si>
  <si>
    <r>
      <rPr>
        <sz val="10"/>
        <color theme="1"/>
        <rFont val="宋体"/>
        <family val="3"/>
        <charset val="134"/>
      </rPr>
      <t>经济分类科目</t>
    </r>
    <r>
      <rPr>
        <sz val="10"/>
        <color theme="1"/>
        <rFont val="华文细黑"/>
        <family val="3"/>
        <charset val="134"/>
      </rPr>
      <t>名称</t>
    </r>
  </si>
  <si>
    <t>一、工资福利支出</t>
  </si>
  <si>
    <t>基本工资</t>
  </si>
  <si>
    <t>津贴补贴</t>
  </si>
  <si>
    <t>奖金</t>
  </si>
  <si>
    <t>绩效工资</t>
  </si>
  <si>
    <t>其他工资福利支出</t>
  </si>
  <si>
    <t>二、商品和服务支出</t>
  </si>
  <si>
    <t>办公费</t>
  </si>
  <si>
    <r>
      <rPr>
        <sz val="22"/>
        <color theme="1"/>
        <rFont val="宋体"/>
        <family val="3"/>
        <charset val="134"/>
      </rPr>
      <t>一般公共预算</t>
    </r>
    <r>
      <rPr>
        <sz val="22"/>
        <color rgb="FF000000"/>
        <rFont val="宋体"/>
        <family val="3"/>
        <charset val="134"/>
      </rPr>
      <t>“三公”经费支出表</t>
    </r>
  </si>
  <si>
    <r>
      <rPr>
        <sz val="10"/>
        <color rgb="FF000000"/>
        <rFont val="Times New Roman"/>
        <family val="1"/>
      </rPr>
      <t>项</t>
    </r>
    <r>
      <rPr>
        <sz val="10"/>
        <color rgb="FF000000"/>
        <rFont val="Times New Roman"/>
        <family val="1"/>
      </rPr>
      <t xml:space="preserve">    </t>
    </r>
    <r>
      <rPr>
        <sz val="10"/>
        <color rgb="FF000000"/>
        <rFont val="Times New Roman"/>
        <family val="1"/>
      </rPr>
      <t>目</t>
    </r>
  </si>
  <si>
    <t>备注</t>
  </si>
  <si>
    <t>合    计</t>
  </si>
  <si>
    <r>
      <rPr>
        <sz val="10"/>
        <color rgb="FF000000"/>
        <rFont val="Times New Roman"/>
        <family val="1"/>
      </rPr>
      <t>1</t>
    </r>
    <r>
      <rPr>
        <sz val="10"/>
        <color rgb="FF000000"/>
        <rFont val="宋体"/>
        <family val="3"/>
        <charset val="134"/>
      </rPr>
      <t>、因公出国（境）费用</t>
    </r>
  </si>
  <si>
    <r>
      <rPr>
        <sz val="10"/>
        <color rgb="FF000000"/>
        <rFont val="Times New Roman"/>
        <family val="1"/>
      </rPr>
      <t>2</t>
    </r>
    <r>
      <rPr>
        <sz val="10"/>
        <color rgb="FF000000"/>
        <rFont val="宋体"/>
        <family val="3"/>
        <charset val="134"/>
      </rPr>
      <t>、公务接待费</t>
    </r>
  </si>
  <si>
    <r>
      <rPr>
        <sz val="10"/>
        <color rgb="FF000000"/>
        <rFont val="Times New Roman"/>
        <family val="1"/>
      </rPr>
      <t>3</t>
    </r>
    <r>
      <rPr>
        <sz val="10"/>
        <color rgb="FF000000"/>
        <rFont val="宋体"/>
        <family val="3"/>
        <charset val="134"/>
      </rPr>
      <t>、公务用车费</t>
    </r>
  </si>
  <si>
    <r>
      <rPr>
        <sz val="10"/>
        <color rgb="FF000000"/>
        <rFont val="宋体"/>
        <family val="3"/>
        <charset val="134"/>
      </rPr>
      <t>其中：
（</t>
    </r>
    <r>
      <rPr>
        <sz val="10"/>
        <color rgb="FF000000"/>
        <rFont val="Times New Roman"/>
        <family val="1"/>
      </rPr>
      <t>1</t>
    </r>
    <r>
      <rPr>
        <sz val="10"/>
        <color rgb="FF000000"/>
        <rFont val="宋体"/>
        <family val="3"/>
        <charset val="134"/>
      </rPr>
      <t>）公务用车运行维护费</t>
    </r>
  </si>
  <si>
    <r>
      <rPr>
        <sz val="10"/>
        <color rgb="FF000000"/>
        <rFont val="Times New Roman"/>
        <family val="1"/>
      </rPr>
      <t xml:space="preserve">          （2</t>
    </r>
    <r>
      <rPr>
        <sz val="10"/>
        <color rgb="FF000000"/>
        <rFont val="宋体"/>
        <family val="3"/>
        <charset val="134"/>
      </rPr>
      <t>）公务用车购置</t>
    </r>
  </si>
  <si>
    <t>政府性基金预算支出表</t>
  </si>
  <si>
    <t>国有资本经营预算支出表</t>
  </si>
  <si>
    <t>类型
(一次性项目/经常性项目/阶段性项目)</t>
  </si>
  <si>
    <t>项目名称</t>
  </si>
  <si>
    <t>项目单位</t>
  </si>
  <si>
    <t>本年财政拨款金额</t>
  </si>
  <si>
    <t>一级项目</t>
  </si>
  <si>
    <t>二级项目</t>
  </si>
  <si>
    <t>注：按照2022年政府常务会审议通过的项目预算填列。</t>
  </si>
  <si>
    <t>含：2022年预算项目、稳调基金和财政结转，以及系统中结转的指标。</t>
  </si>
  <si>
    <t>项目支出绩效目标表</t>
  </si>
  <si>
    <t>项目级次</t>
  </si>
  <si>
    <t>项目资金
(万元）</t>
  </si>
  <si>
    <t>年度资金总额</t>
  </si>
  <si>
    <t>其中：财政拨款</t>
  </si>
  <si>
    <t xml:space="preserve">      其他资金</t>
  </si>
  <si>
    <t>年度绩效目标</t>
  </si>
  <si>
    <t>绩效指标</t>
  </si>
  <si>
    <t>一级指标</t>
  </si>
  <si>
    <t>二级指标</t>
  </si>
  <si>
    <t>三级指标</t>
  </si>
  <si>
    <t>指标值</t>
  </si>
  <si>
    <t>产出指标</t>
  </si>
  <si>
    <t>数量指标</t>
  </si>
  <si>
    <t>质量指标</t>
  </si>
  <si>
    <t>成本指标</t>
  </si>
  <si>
    <t>时效指标</t>
  </si>
  <si>
    <t>效果指标</t>
  </si>
  <si>
    <t>经济效益指标</t>
  </si>
  <si>
    <t>社会效益指标</t>
  </si>
  <si>
    <t>生态效益指标</t>
  </si>
  <si>
    <t>可持续影响指标</t>
  </si>
  <si>
    <t>满意度指标</t>
  </si>
  <si>
    <t>2024年预算</t>
  </si>
  <si>
    <t>2024年预算数</t>
  </si>
  <si>
    <t>2024年项目支出表</t>
  </si>
  <si>
    <t>二、社会保障和就业支出</t>
  </si>
  <si>
    <t>行政事业单位离退休</t>
  </si>
  <si>
    <t>机关事业单位基本养老保险缴费支出</t>
  </si>
  <si>
    <t>机关事业单位职业年金缴费支出</t>
  </si>
  <si>
    <t>三、卫生健康支出</t>
  </si>
  <si>
    <t>　　　行政事业单位医疗</t>
  </si>
  <si>
    <t>四、农林水支出</t>
  </si>
  <si>
    <t>财政事务</t>
    <phoneticPr fontId="28" type="noConversion"/>
  </si>
  <si>
    <t>　　　　行政单位离退休</t>
  </si>
  <si>
    <t>　　　　行政单位离退休</t>
    <phoneticPr fontId="28" type="noConversion"/>
  </si>
  <si>
    <t>　　　行政单位医疗</t>
    <phoneticPr fontId="28" type="noConversion"/>
  </si>
  <si>
    <t>　　　事业单位医疗</t>
    <phoneticPr fontId="28" type="noConversion"/>
  </si>
  <si>
    <t>　　普惠金额民展支出</t>
  </si>
  <si>
    <t>　　普惠金额民展支出</t>
    <phoneticPr fontId="28" type="noConversion"/>
  </si>
  <si>
    <t>　　农业保险保费补贴</t>
    <phoneticPr fontId="28" type="noConversion"/>
  </si>
  <si>
    <t>　　行政运行</t>
  </si>
  <si>
    <t>　　行政运行</t>
    <phoneticPr fontId="28" type="noConversion"/>
  </si>
  <si>
    <t>　　信息化建设</t>
  </si>
  <si>
    <t>　　信息化建设</t>
    <phoneticPr fontId="28" type="noConversion"/>
  </si>
  <si>
    <t xml:space="preserve">        　　财政委托业务</t>
  </si>
  <si>
    <t xml:space="preserve">        　　财政委托业务</t>
    <phoneticPr fontId="28" type="noConversion"/>
  </si>
  <si>
    <t>　　事业运行</t>
  </si>
  <si>
    <t>　　事业运行</t>
    <phoneticPr fontId="28" type="noConversion"/>
  </si>
  <si>
    <t>　　其他财政事务支出</t>
  </si>
  <si>
    <t>　　其他财政事务支出</t>
    <phoneticPr fontId="28" type="noConversion"/>
  </si>
  <si>
    <t>长白县财政局</t>
  </si>
  <si>
    <t>　　　　农业保险保费补贴</t>
    <phoneticPr fontId="28" type="noConversion"/>
  </si>
  <si>
    <t>　　　　　行政单位医疗</t>
    <phoneticPr fontId="28" type="noConversion"/>
  </si>
  <si>
    <t>　　　　　事业单位医疗</t>
    <phoneticPr fontId="28" type="noConversion"/>
  </si>
  <si>
    <t>　　　　　　机关事业单位基本养老保险缴费支出</t>
    <phoneticPr fontId="28" type="noConversion"/>
  </si>
  <si>
    <t>　　　　　　机关事业单位职业年金缴费支出</t>
    <phoneticPr fontId="28" type="noConversion"/>
  </si>
  <si>
    <t>　　行政事业单位离退休</t>
    <phoneticPr fontId="28" type="noConversion"/>
  </si>
  <si>
    <t>机关事业单位基本养老保险缴费</t>
  </si>
  <si>
    <t>职业年金缴费</t>
  </si>
  <si>
    <t>职工基本医疗保险缴费</t>
  </si>
  <si>
    <t>其他社会保障缴费</t>
  </si>
  <si>
    <t>住房公积金</t>
  </si>
  <si>
    <t>离退休费</t>
    <phoneticPr fontId="28" type="noConversion"/>
  </si>
  <si>
    <t>印刷费</t>
  </si>
  <si>
    <t>水费</t>
  </si>
  <si>
    <t>电费</t>
  </si>
  <si>
    <t>邮电费</t>
  </si>
  <si>
    <t>取暖费</t>
    <phoneticPr fontId="28" type="noConversion"/>
  </si>
  <si>
    <t>差旅费</t>
  </si>
  <si>
    <t>维修（护）费</t>
  </si>
  <si>
    <t>租赁费</t>
  </si>
  <si>
    <t>培训费</t>
  </si>
  <si>
    <t>公务接待费</t>
  </si>
  <si>
    <t>专用材料费</t>
  </si>
  <si>
    <t>劳务费</t>
  </si>
  <si>
    <t>委托业务费</t>
  </si>
  <si>
    <t>工会经费</t>
  </si>
  <si>
    <t>公务用车运行维护费</t>
  </si>
  <si>
    <t>税金及附加费用</t>
  </si>
  <si>
    <t>其他商品和服务支出</t>
  </si>
  <si>
    <t>办公设备购置</t>
  </si>
  <si>
    <t>其他交通费用</t>
    <phoneticPr fontId="28" type="noConversion"/>
  </si>
  <si>
    <r>
      <t>说明：
  1、“2024年预算数”的单位范围包括部门本级及所属</t>
    </r>
    <r>
      <rPr>
        <u/>
        <sz val="12"/>
        <color theme="1"/>
        <rFont val="宋体"/>
        <family val="3"/>
        <charset val="134"/>
        <scheme val="minor"/>
      </rPr>
      <t>2</t>
    </r>
    <r>
      <rPr>
        <sz val="12"/>
        <color theme="1"/>
        <rFont val="宋体"/>
        <family val="3"/>
        <charset val="134"/>
        <scheme val="minor"/>
      </rPr>
      <t>个预算单位。   
  2、“2024年预算数”的实有人员</t>
    </r>
    <r>
      <rPr>
        <u/>
        <sz val="12"/>
        <color theme="1"/>
        <rFont val="宋体"/>
        <family val="3"/>
        <charset val="134"/>
        <scheme val="minor"/>
      </rPr>
      <t>107</t>
    </r>
    <r>
      <rPr>
        <sz val="12"/>
        <color theme="1"/>
        <rFont val="宋体"/>
        <family val="3"/>
        <charset val="134"/>
        <scheme val="minor"/>
      </rPr>
      <t>人，其中：在职人员</t>
    </r>
    <r>
      <rPr>
        <u/>
        <sz val="12"/>
        <color theme="1"/>
        <rFont val="宋体"/>
        <family val="3"/>
        <charset val="134"/>
        <scheme val="minor"/>
      </rPr>
      <t>66</t>
    </r>
    <r>
      <rPr>
        <sz val="12"/>
        <color theme="1"/>
        <rFont val="宋体"/>
        <family val="3"/>
        <charset val="134"/>
        <scheme val="minor"/>
      </rPr>
      <t>人，离退休人员41人。
  3、按照吉林省财政厅《关于规范按权责发生制列支事项的通知》（吉财办〔2021〕900号）及《吉林省省级部门财政拨款结转和结余资金管理办法》（吉财预〔2021〕1120号）要求，坚持“过紧日子”思想，在2022年“三公”经费预算中额度在当年预算执行未形成支出的，由同级财政统一收回。</t>
    </r>
    <phoneticPr fontId="28" type="noConversion"/>
  </si>
  <si>
    <t>经常性项目</t>
  </si>
  <si>
    <t>退休老干部活动经费</t>
  </si>
  <si>
    <t>审计绩效评价服务费</t>
  </si>
  <si>
    <t>残疾人就业保障金</t>
  </si>
  <si>
    <t>农业保险补贴资金</t>
  </si>
  <si>
    <t>长白县财政局</t>
    <phoneticPr fontId="28" type="noConversion"/>
  </si>
  <si>
    <r>
      <t>职业年金</t>
    </r>
    <r>
      <rPr>
        <sz val="8"/>
        <color theme="1"/>
        <rFont val="Calibri"/>
        <family val="2"/>
      </rPr>
      <t>2080506</t>
    </r>
  </si>
  <si>
    <t>2023年普惠金融发展专项资金</t>
    <phoneticPr fontId="28" type="noConversion"/>
  </si>
  <si>
    <t>2024全县预算单位软件网络维护年费</t>
    <phoneticPr fontId="28" type="noConversion"/>
  </si>
  <si>
    <t>一次性项目</t>
    <phoneticPr fontId="28" type="noConversion"/>
  </si>
  <si>
    <t>电子化国密算法升级改造技术服务费及无纸化办公</t>
  </si>
  <si>
    <t>电子化国密算法升级改造技术服务费及无纸化办公</t>
    <phoneticPr fontId="28" type="noConversion"/>
  </si>
  <si>
    <t>电子化国密算法升级改造技术服务费及无纸化办公</t>
    <phoneticPr fontId="28" type="noConversion"/>
  </si>
  <si>
    <t>会计职称考试奖励及非税票据费</t>
    <phoneticPr fontId="28" type="noConversion"/>
  </si>
  <si>
    <t>新增</t>
    <phoneticPr fontId="28" type="noConversion"/>
  </si>
  <si>
    <t>农业保险保费财政补贴资金</t>
    <phoneticPr fontId="28" type="noConversion"/>
  </si>
  <si>
    <t>保证全县预算单位财务软件、网络、财政专线正常运行。</t>
    <phoneticPr fontId="28" type="noConversion"/>
  </si>
  <si>
    <t>１、对长白县2023年所有预算项目支出进行财政绩效评价，预计投入70万元，切实提高财政资金使用效益，争取做到绩效评价全覆盖；２、通过对长白县全部预算单位进行部门整体支出绩效评价，预计投入30万元，达到对部门评价的全覆盖目标，实现对部门履职尽责的监督，提高部门的履职能力；３、评估审计评价委托业务资金30万元。</t>
    <phoneticPr fontId="28" type="noConversion"/>
  </si>
  <si>
    <t>年度绩效目标</t>
    <phoneticPr fontId="28" type="noConversion"/>
  </si>
  <si>
    <t>1、引导和支持农户参加农业保险；2、中央和省级财政主要保障关系国计民生和粮食安全的大宗农产品、重点支持农业生产环节；3、不断扩大农业保险覆盖面和风险保障水，逐步建立市场化的农业生产风险防范化解机制；4、稳定生产、保障农民收入；5、支持我省特色农业产业发展、支持全省建档立卡脱贫户参与“6+Ｎ+1”产业保险。</t>
    <phoneticPr fontId="28" type="noConversion"/>
  </si>
  <si>
    <t>农业保险承保面积</t>
  </si>
  <si>
    <r>
      <t>241</t>
    </r>
    <r>
      <rPr>
        <sz val="11"/>
        <color theme="1"/>
        <rFont val="宋体"/>
        <family val="3"/>
        <charset val="134"/>
      </rPr>
      <t>万亩</t>
    </r>
    <phoneticPr fontId="28" type="noConversion"/>
  </si>
  <si>
    <t>问题解决率</t>
    <phoneticPr fontId="28" type="noConversion"/>
  </si>
  <si>
    <t>农业保险愿保尽保率</t>
  </si>
  <si>
    <t>服务工作及时率</t>
  </si>
  <si>
    <t>资金按时发放</t>
  </si>
  <si>
    <t>服务单位满意度</t>
  </si>
  <si>
    <t>≥99%</t>
    <phoneticPr fontId="28" type="noConversion"/>
  </si>
  <si>
    <t>农民满意度</t>
    <phoneticPr fontId="28" type="noConversion"/>
  </si>
  <si>
    <t>2024全县预算单位软件、网络维护年费</t>
    <phoneticPr fontId="28" type="noConversion"/>
  </si>
  <si>
    <t>医疗机构收费票据印刷费及会计专业技术资格考试奖励</t>
    <phoneticPr fontId="28" type="noConversion"/>
  </si>
  <si>
    <t>印刷成本</t>
    <phoneticPr fontId="28" type="noConversion"/>
  </si>
  <si>
    <t>4万元</t>
    <phoneticPr fontId="28" type="noConversion"/>
  </si>
  <si>
    <t>奖励支出</t>
    <phoneticPr fontId="28" type="noConversion"/>
  </si>
  <si>
    <t>2万元</t>
    <phoneticPr fontId="28" type="noConversion"/>
  </si>
  <si>
    <t>为全县医疗卫生机构印刷收费票据；对通过全国会计专业技术资格考试的企行政事业单位会计人员按文件规定实施奖励。</t>
    <phoneticPr fontId="28" type="noConversion"/>
  </si>
  <si>
    <t>成本指标</t>
    <phoneticPr fontId="28" type="noConversion"/>
  </si>
  <si>
    <t>经济成本指标</t>
    <phoneticPr fontId="28" type="noConversion"/>
  </si>
  <si>
    <t>产出指标</t>
    <phoneticPr fontId="28" type="noConversion"/>
  </si>
  <si>
    <t>数量指标</t>
    <phoneticPr fontId="28" type="noConversion"/>
  </si>
  <si>
    <t>奖励通过初级资格考试人员数量</t>
    <phoneticPr fontId="28" type="noConversion"/>
  </si>
  <si>
    <t>《＝10人</t>
    <phoneticPr fontId="28" type="noConversion"/>
  </si>
  <si>
    <t>印刷票据张数</t>
    <phoneticPr fontId="28" type="noConversion"/>
  </si>
  <si>
    <t>《＝18万张</t>
    <phoneticPr fontId="28" type="noConversion"/>
  </si>
  <si>
    <t>效益指标</t>
  </si>
  <si>
    <t>效益指标</t>
    <phoneticPr fontId="28" type="noConversion"/>
  </si>
  <si>
    <t>会计人员奖励覆盖率</t>
    <phoneticPr fontId="28" type="noConversion"/>
  </si>
  <si>
    <t>会计人员满意率</t>
    <phoneticPr fontId="38" type="noConversion"/>
  </si>
  <si>
    <t>=100%</t>
    <phoneticPr fontId="28" type="noConversion"/>
  </si>
  <si>
    <t>软件采购成本</t>
    <phoneticPr fontId="28" type="noConversion"/>
  </si>
  <si>
    <t>20万元</t>
    <phoneticPr fontId="28" type="noConversion"/>
  </si>
  <si>
    <t>升级服务成本</t>
    <phoneticPr fontId="28" type="noConversion"/>
  </si>
  <si>
    <t>3.4万元</t>
    <phoneticPr fontId="28" type="noConversion"/>
  </si>
  <si>
    <t>UKEY升级改造数量</t>
    <phoneticPr fontId="28" type="noConversion"/>
  </si>
  <si>
    <t>＞＝212</t>
    <phoneticPr fontId="28" type="noConversion"/>
  </si>
  <si>
    <t>软件验收合格率</t>
    <phoneticPr fontId="28" type="noConversion"/>
  </si>
  <si>
    <t>质量指标</t>
    <phoneticPr fontId="28" type="noConversion"/>
  </si>
  <si>
    <t>系统宕机数据丢失次数</t>
    <phoneticPr fontId="28" type="noConversion"/>
  </si>
  <si>
    <t>0</t>
    <phoneticPr fontId="28" type="noConversion"/>
  </si>
  <si>
    <t>满意度指标</t>
    <phoneticPr fontId="28" type="noConversion"/>
  </si>
  <si>
    <t>服务对象满意度指标</t>
  </si>
  <si>
    <t>服务对象满意度指标</t>
    <phoneticPr fontId="28" type="noConversion"/>
  </si>
  <si>
    <t>软件使用单位满意度</t>
    <phoneticPr fontId="38" type="noConversion"/>
  </si>
  <si>
    <t>=98%</t>
    <phoneticPr fontId="28" type="noConversion"/>
  </si>
  <si>
    <t>1、通过对UKEY升级改造，根据数据安全政策性调整，业务流程优化、登录数据安全等工作要求，对现在有UKEY升级改造，提高数据安全性；
2、为提高办公效率，进行无纸化办公业务系统采购，去除冗杂的纸质办公程序，及时将办公文件传至对应科室。避免人工操作带来的文件传输迟滞和可能的文件丢失隐患，保障办公文件及时得到处理，用户满意度大于98%。</t>
    <phoneticPr fontId="28" type="noConversion"/>
  </si>
  <si>
    <t>2024年人员经费</t>
    <phoneticPr fontId="28" type="noConversion"/>
  </si>
  <si>
    <t>1、2024年残疾人就保障金8万元；
2、职工全年职业年金1万元；
3、退休老干部活动经费0.5万元。</t>
    <phoneticPr fontId="28" type="noConversion"/>
  </si>
  <si>
    <t>缴纳金额</t>
    <phoneticPr fontId="28" type="noConversion"/>
  </si>
  <si>
    <t>退休职工参与人数</t>
    <phoneticPr fontId="28" type="noConversion"/>
  </si>
  <si>
    <t>＝41人</t>
    <phoneticPr fontId="28" type="noConversion"/>
  </si>
  <si>
    <t>职工满意率</t>
    <phoneticPr fontId="38" type="noConversion"/>
  </si>
  <si>
    <t>≥95%</t>
    <phoneticPr fontId="28" type="noConversion"/>
  </si>
  <si>
    <t>〈＝9万元</t>
    <phoneticPr fontId="28" type="noConversion"/>
  </si>
  <si>
    <t>活动支出</t>
    <phoneticPr fontId="28" type="noConversion"/>
  </si>
  <si>
    <t>〈＝0.5万元</t>
    <phoneticPr fontId="28" type="noConversion"/>
  </si>
  <si>
    <t>残保金覆盖率</t>
    <phoneticPr fontId="28" type="noConversion"/>
  </si>
  <si>
    <t>社会效益指标</t>
    <phoneticPr fontId="28" type="noConversion"/>
  </si>
  <si>
    <t>服务费成本</t>
    <phoneticPr fontId="28" type="noConversion"/>
  </si>
  <si>
    <t>≤100万元</t>
    <phoneticPr fontId="28" type="noConversion"/>
  </si>
  <si>
    <t>社会成本指标</t>
    <phoneticPr fontId="28" type="noConversion"/>
  </si>
  <si>
    <t>生态环境成本指标</t>
    <phoneticPr fontId="28" type="noConversion"/>
  </si>
  <si>
    <t>时效指标</t>
    <phoneticPr fontId="28" type="noConversion"/>
  </si>
  <si>
    <t>经济效益指标</t>
    <phoneticPr fontId="28" type="noConversion"/>
  </si>
  <si>
    <t>生态效益指标</t>
    <phoneticPr fontId="28" type="noConversion"/>
  </si>
  <si>
    <t>可持续影响指标</t>
    <phoneticPr fontId="28" type="noConversion"/>
  </si>
  <si>
    <t>二次评审费用支付次数</t>
    <phoneticPr fontId="28" type="noConversion"/>
  </si>
  <si>
    <t>≤3次</t>
    <phoneticPr fontId="28" type="noConversion"/>
  </si>
  <si>
    <t>节约财政资金率</t>
    <phoneticPr fontId="28" type="noConversion"/>
  </si>
  <si>
    <t>≥3%</t>
    <phoneticPr fontId="28" type="noConversion"/>
  </si>
  <si>
    <t>报告使用者满意度</t>
    <phoneticPr fontId="28" type="noConversion"/>
  </si>
  <si>
    <t>≥98%</t>
    <phoneticPr fontId="28" type="noConversion"/>
  </si>
  <si>
    <t>信息系统维保成本</t>
    <phoneticPr fontId="28" type="noConversion"/>
  </si>
  <si>
    <t>≤194万元</t>
    <phoneticPr fontId="28" type="noConversion"/>
  </si>
  <si>
    <t>信息系统维保数量</t>
    <phoneticPr fontId="28" type="noConversion"/>
  </si>
  <si>
    <t>≥165户</t>
    <phoneticPr fontId="28" type="noConversion"/>
  </si>
  <si>
    <t>业务覆盖率</t>
    <phoneticPr fontId="28" type="noConversion"/>
  </si>
  <si>
    <t>≥5%</t>
    <phoneticPr fontId="28"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</si>
</sst>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 #,##0.00_ ;_ * \-#,##0.00_ ;_ * &quot;-&quot;??_ ;_ @_ "/>
  </numFmts>
  <fonts count="40" x14ac:knownFonts="1">
    <font>
      <sz val="11"/>
      <color theme="1"/>
      <name val="宋体"/>
      <charset val="134"/>
      <scheme val="minor"/>
    </font>
    <font>
      <sz val="22"/>
      <color theme="1"/>
      <name val="方正小标宋简体"/>
      <family val="3"/>
      <charset val="134"/>
    </font>
    <font>
      <sz val="10"/>
      <color rgb="FF000000"/>
      <name val="华文细黑"/>
      <family val="3"/>
      <charset val="134"/>
    </font>
    <font>
      <sz val="15"/>
      <color rgb="FF000000"/>
      <name val="华文细黑"/>
      <family val="3"/>
      <charset val="134"/>
    </font>
    <font>
      <sz val="15"/>
      <color rgb="FF000000"/>
      <name val="Times New Roman"/>
      <family val="1"/>
    </font>
    <font>
      <sz val="20"/>
      <color theme="1"/>
      <name val="宋体"/>
      <family val="3"/>
      <charset val="134"/>
      <scheme val="minor"/>
    </font>
    <font>
      <sz val="22"/>
      <color theme="1"/>
      <name val="宋体"/>
      <family val="3"/>
      <charset val="134"/>
    </font>
    <font>
      <sz val="16"/>
      <color theme="1"/>
      <name val="Calibri"/>
      <family val="2"/>
    </font>
    <font>
      <sz val="10"/>
      <color rgb="FF000000"/>
      <name val="Times New Roman"/>
      <family val="1"/>
    </font>
    <font>
      <sz val="10"/>
      <color rgb="FF000000"/>
      <name val="Calibri"/>
      <family val="2"/>
    </font>
    <font>
      <sz val="8"/>
      <color theme="1"/>
      <name val="宋体"/>
      <family val="3"/>
      <charset val="134"/>
    </font>
    <font>
      <sz val="8"/>
      <color theme="1"/>
      <name val="Calibri"/>
      <family val="2"/>
    </font>
    <font>
      <sz val="10"/>
      <color rgb="FF000000"/>
      <name val="宋体"/>
      <family val="3"/>
      <charset val="134"/>
    </font>
    <font>
      <sz val="22"/>
      <color theme="1"/>
      <name val="Times New Roman"/>
      <family val="1"/>
    </font>
    <font>
      <sz val="12"/>
      <color theme="1"/>
      <name val="宋体"/>
      <family val="3"/>
      <charset val="134"/>
      <scheme val="minor"/>
    </font>
    <font>
      <sz val="10"/>
      <color theme="1"/>
      <name val="Times New Roman"/>
      <family val="1"/>
    </font>
    <font>
      <sz val="10"/>
      <color theme="1"/>
      <name val="宋体"/>
      <family val="3"/>
      <charset val="134"/>
    </font>
    <font>
      <b/>
      <sz val="10"/>
      <color rgb="FF000000"/>
      <name val="宋体"/>
      <family val="3"/>
      <charset val="134"/>
    </font>
    <font>
      <sz val="16"/>
      <color theme="1"/>
      <name val="Times New Roman"/>
      <family val="1"/>
    </font>
    <font>
      <sz val="9"/>
      <color theme="1"/>
      <name val="宋体"/>
      <family val="3"/>
      <charset val="134"/>
    </font>
    <font>
      <b/>
      <sz val="11"/>
      <color theme="1"/>
      <name val="宋体"/>
      <family val="3"/>
      <charset val="134"/>
      <scheme val="minor"/>
    </font>
    <font>
      <b/>
      <sz val="10"/>
      <color rgb="FF000000"/>
      <name val="Times New Roman"/>
      <family val="1"/>
    </font>
    <font>
      <b/>
      <sz val="10"/>
      <color rgb="FF000000"/>
      <name val="华文细黑"/>
      <family val="3"/>
      <charset val="134"/>
    </font>
    <font>
      <b/>
      <sz val="10"/>
      <color theme="1"/>
      <name val="Times New Roman"/>
      <family val="1"/>
    </font>
    <font>
      <sz val="22"/>
      <color rgb="FF000000"/>
      <name val="宋体"/>
      <family val="3"/>
      <charset val="134"/>
    </font>
    <font>
      <sz val="10"/>
      <color theme="1"/>
      <name val="华文细黑"/>
      <family val="3"/>
      <charset val="134"/>
    </font>
    <font>
      <sz val="9"/>
      <color rgb="FF000000"/>
      <name val="宋体"/>
      <family val="3"/>
      <charset val="134"/>
    </font>
    <font>
      <b/>
      <sz val="10"/>
      <color theme="1"/>
      <name val="宋体"/>
      <family val="3"/>
      <charset val="134"/>
    </font>
    <font>
      <sz val="9"/>
      <name val="宋体"/>
      <family val="3"/>
      <charset val="134"/>
      <scheme val="minor"/>
    </font>
    <font>
      <u/>
      <sz val="12"/>
      <color theme="1"/>
      <name val="宋体"/>
      <family val="3"/>
      <charset val="134"/>
      <scheme val="minor"/>
    </font>
    <font>
      <sz val="8"/>
      <color rgb="FF000000"/>
      <name val="华文细黑"/>
      <family val="3"/>
      <charset val="134"/>
    </font>
    <font>
      <sz val="20"/>
      <color theme="1"/>
      <name val="方正粗黑宋简体"/>
      <family val="3"/>
      <charset val="134"/>
    </font>
    <font>
      <sz val="12"/>
      <color rgb="FF000000"/>
      <name val="华文细黑"/>
      <family val="3"/>
      <charset val="134"/>
    </font>
    <font>
      <sz val="9"/>
      <color rgb="FF000000"/>
      <name val="华文细黑"/>
      <family val="3"/>
      <charset val="134"/>
    </font>
    <font>
      <sz val="12"/>
      <name val="宋体"/>
      <family val="3"/>
      <charset val="134"/>
    </font>
    <font>
      <sz val="10"/>
      <name val="宋体"/>
      <family val="3"/>
      <charset val="134"/>
    </font>
    <font>
      <sz val="9"/>
      <name val="宋体"/>
      <family val="3"/>
      <charset val="134"/>
    </font>
    <font>
      <sz val="11"/>
      <color theme="1"/>
      <name val="宋体"/>
      <family val="3"/>
      <charset val="134"/>
    </font>
    <font>
      <sz val="9"/>
      <name val="宋体"/>
      <family val="2"/>
      <charset val="134"/>
      <scheme val="minor"/>
    </font>
    <font>
      <sz val="11"/>
      <color rgb="FF000000"/>
      <name val="华文细黑"/>
      <family val="3"/>
      <charset val="134"/>
    </font>
  </fonts>
  <fills count="5">
    <fill>
      <patternFill patternType="none"/>
    </fill>
    <fill>
      <patternFill patternType="gray125"/>
    </fill>
    <fill>
      <patternFill patternType="solid">
        <fgColor theme="0" tint="-0.249977111117893"/>
        <bgColor indexed="64"/>
      </patternFill>
    </fill>
    <fill>
      <patternFill patternType="solid">
        <fgColor rgb="FFFFFFFF"/>
        <bgColor indexed="64"/>
      </patternFill>
    </fill>
    <fill>
      <patternFill patternType="solid">
        <fgColor theme="0"/>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style="thin">
        <color auto="1"/>
      </left>
      <right/>
      <top style="thin">
        <color auto="1"/>
      </top>
      <bottom style="thin">
        <color auto="1"/>
      </bottom>
      <diagonal/>
    </border>
    <border>
      <left/>
      <right/>
      <top style="thin">
        <color auto="1"/>
      </top>
      <bottom/>
      <diagonal/>
    </border>
    <border>
      <left/>
      <right style="thin">
        <color auto="1"/>
      </right>
      <top style="thin">
        <color auto="1"/>
      </top>
      <bottom/>
      <diagonal/>
    </border>
    <border>
      <left/>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s>
  <cellStyleXfs count="2">
    <xf numFmtId="0" fontId="0" fillId="0" borderId="0">
      <alignment vertical="center"/>
    </xf>
    <xf numFmtId="0" fontId="34" fillId="0" borderId="0"/>
  </cellStyleXfs>
  <cellXfs count="166">
    <xf numFmtId="0" fontId="0" fillId="0" borderId="0" xfId="0">
      <alignment vertical="center"/>
    </xf>
    <xf numFmtId="0" fontId="2" fillId="0" borderId="0" xfId="0" applyFont="1" applyBorder="1" applyAlignment="1">
      <alignment horizontal="center" vertical="center" wrapText="1"/>
    </xf>
    <xf numFmtId="0" fontId="2" fillId="0" borderId="1" xfId="0" applyFont="1" applyBorder="1" applyAlignment="1">
      <alignment horizontal="center" vertical="center" wrapText="1"/>
    </xf>
    <xf numFmtId="0" fontId="7" fillId="0" borderId="1" xfId="0" applyFont="1" applyBorder="1" applyAlignment="1">
      <alignment horizontal="center" vertical="center" wrapText="1"/>
    </xf>
    <xf numFmtId="43" fontId="8" fillId="2" borderId="1" xfId="0"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10" fillId="0" borderId="1" xfId="0" applyFont="1" applyBorder="1" applyAlignment="1">
      <alignment horizontal="center" vertical="center" wrapText="1"/>
    </xf>
    <xf numFmtId="0" fontId="10" fillId="0" borderId="0" xfId="0" applyFont="1" applyBorder="1" applyAlignment="1">
      <alignment horizontal="center" vertical="center" wrapText="1"/>
    </xf>
    <xf numFmtId="0" fontId="11" fillId="0" borderId="1" xfId="0" applyFont="1" applyBorder="1" applyAlignment="1">
      <alignment horizontal="center" vertical="center" wrapText="1"/>
    </xf>
    <xf numFmtId="0" fontId="0" fillId="2" borderId="1" xfId="0" applyFill="1" applyBorder="1">
      <alignment vertical="center"/>
    </xf>
    <xf numFmtId="0" fontId="8" fillId="0" borderId="0" xfId="0" applyFont="1" applyBorder="1" applyAlignment="1">
      <alignment vertical="center" wrapText="1"/>
    </xf>
    <xf numFmtId="0" fontId="8" fillId="0" borderId="0" xfId="0" applyFont="1" applyBorder="1" applyAlignment="1">
      <alignment horizontal="right" vertical="center" wrapText="1"/>
    </xf>
    <xf numFmtId="0" fontId="12" fillId="0" borderId="1" xfId="0" applyFont="1" applyBorder="1" applyAlignment="1">
      <alignment horizontal="center" vertical="center" wrapText="1"/>
    </xf>
    <xf numFmtId="0" fontId="8" fillId="0" borderId="1" xfId="0" applyFont="1" applyBorder="1" applyAlignment="1">
      <alignment horizontal="center" vertical="center" wrapText="1"/>
    </xf>
    <xf numFmtId="0" fontId="8" fillId="3" borderId="1" xfId="0" applyFont="1" applyFill="1" applyBorder="1" applyAlignment="1">
      <alignment horizontal="center" vertical="center" wrapText="1"/>
    </xf>
    <xf numFmtId="43" fontId="8" fillId="3" borderId="1" xfId="0" applyNumberFormat="1" applyFont="1" applyFill="1" applyBorder="1" applyAlignment="1">
      <alignment horizontal="center" vertical="center" wrapText="1"/>
    </xf>
    <xf numFmtId="0" fontId="8" fillId="3" borderId="1" xfId="0" applyFont="1" applyFill="1" applyBorder="1" applyAlignment="1">
      <alignment horizontal="left" vertical="center" wrapText="1"/>
    </xf>
    <xf numFmtId="43" fontId="8" fillId="3" borderId="1" xfId="0" applyNumberFormat="1" applyFont="1" applyFill="1" applyBorder="1" applyAlignment="1">
      <alignment horizontal="right" vertical="center" wrapText="1"/>
    </xf>
    <xf numFmtId="0" fontId="8" fillId="2" borderId="1" xfId="0" applyFont="1" applyFill="1" applyBorder="1" applyAlignment="1">
      <alignment horizontal="center" vertical="center" wrapText="1"/>
    </xf>
    <xf numFmtId="0" fontId="8" fillId="0" borderId="1" xfId="0" applyFont="1" applyBorder="1" applyAlignment="1">
      <alignment horizontal="left" vertical="center" wrapText="1" indent="1"/>
    </xf>
    <xf numFmtId="0" fontId="8" fillId="0" borderId="1" xfId="0" applyFont="1" applyFill="1" applyBorder="1" applyAlignment="1">
      <alignment horizontal="left" vertical="center" wrapText="1" indent="1"/>
    </xf>
    <xf numFmtId="0" fontId="12" fillId="0" borderId="1" xfId="0" applyFont="1" applyBorder="1" applyAlignment="1">
      <alignment horizontal="left" vertical="center" wrapText="1" indent="2"/>
    </xf>
    <xf numFmtId="0" fontId="8" fillId="0" borderId="1" xfId="0" applyFont="1" applyBorder="1" applyAlignment="1">
      <alignment horizontal="left" vertical="center" wrapText="1"/>
    </xf>
    <xf numFmtId="0" fontId="0" fillId="0" borderId="1" xfId="0" applyBorder="1">
      <alignment vertical="center"/>
    </xf>
    <xf numFmtId="0" fontId="15" fillId="0" borderId="0" xfId="0" applyFont="1" applyBorder="1" applyAlignment="1">
      <alignment horizontal="left" vertical="center" wrapText="1"/>
    </xf>
    <xf numFmtId="0" fontId="16" fillId="0" borderId="1" xfId="0" applyFont="1" applyBorder="1" applyAlignment="1">
      <alignment horizontal="center" vertical="center" wrapText="1"/>
    </xf>
    <xf numFmtId="0" fontId="12" fillId="2" borderId="1" xfId="0" applyFont="1" applyFill="1" applyBorder="1" applyAlignment="1">
      <alignment horizontal="center" vertical="center" wrapText="1"/>
    </xf>
    <xf numFmtId="0" fontId="17" fillId="2" borderId="1" xfId="0" applyFont="1" applyFill="1" applyBorder="1" applyAlignment="1">
      <alignment horizontal="left" vertical="center" wrapText="1"/>
    </xf>
    <xf numFmtId="43" fontId="15" fillId="2" borderId="1" xfId="0" applyNumberFormat="1" applyFont="1" applyFill="1" applyBorder="1" applyAlignment="1">
      <alignment horizontal="center" vertical="center" wrapText="1"/>
    </xf>
    <xf numFmtId="43" fontId="18" fillId="2" borderId="1" xfId="0" applyNumberFormat="1" applyFont="1" applyFill="1" applyBorder="1" applyAlignment="1">
      <alignment horizontal="right" vertical="center" wrapText="1"/>
    </xf>
    <xf numFmtId="0" fontId="8" fillId="0" borderId="1" xfId="0" applyFont="1" applyBorder="1" applyAlignment="1">
      <alignment horizontal="left" vertical="center" wrapText="1" indent="2"/>
    </xf>
    <xf numFmtId="43" fontId="19" fillId="3" borderId="1" xfId="0" applyNumberFormat="1" applyFont="1" applyFill="1" applyBorder="1" applyAlignment="1">
      <alignment horizontal="center" vertical="center" wrapText="1"/>
    </xf>
    <xf numFmtId="0" fontId="16" fillId="0" borderId="1" xfId="0" applyFont="1" applyBorder="1" applyAlignment="1">
      <alignment horizontal="left" vertical="center" wrapText="1" indent="2"/>
    </xf>
    <xf numFmtId="43" fontId="18" fillId="3" borderId="1" xfId="0" applyNumberFormat="1" applyFont="1" applyFill="1" applyBorder="1" applyAlignment="1">
      <alignment horizontal="right" vertical="center" wrapText="1"/>
    </xf>
    <xf numFmtId="43" fontId="18" fillId="0" borderId="1" xfId="0" applyNumberFormat="1" applyFont="1" applyBorder="1" applyAlignment="1">
      <alignment horizontal="right" vertical="top" wrapText="1"/>
    </xf>
    <xf numFmtId="0" fontId="8" fillId="2" borderId="1" xfId="0" applyFont="1" applyFill="1" applyBorder="1" applyAlignment="1">
      <alignment horizontal="center" vertical="center" wrapText="1" indent="2"/>
    </xf>
    <xf numFmtId="0" fontId="20" fillId="0" borderId="0" xfId="0" applyFont="1">
      <alignment vertical="center"/>
    </xf>
    <xf numFmtId="0" fontId="17" fillId="0" borderId="1" xfId="0" applyFont="1" applyBorder="1" applyAlignment="1">
      <alignment horizontal="center" vertical="center" wrapText="1"/>
    </xf>
    <xf numFmtId="0" fontId="22" fillId="0" borderId="1" xfId="0" applyFont="1" applyBorder="1" applyAlignment="1">
      <alignment horizontal="center" vertical="center" wrapText="1"/>
    </xf>
    <xf numFmtId="0" fontId="12" fillId="3" borderId="1" xfId="0" applyFont="1" applyFill="1" applyBorder="1" applyAlignment="1">
      <alignment horizontal="left" vertical="center" wrapText="1"/>
    </xf>
    <xf numFmtId="43" fontId="12" fillId="3" borderId="1" xfId="0" applyNumberFormat="1" applyFont="1" applyFill="1" applyBorder="1" applyAlignment="1">
      <alignment horizontal="center" vertical="center" wrapText="1"/>
    </xf>
    <xf numFmtId="0" fontId="12" fillId="3" borderId="1" xfId="0" applyFont="1" applyFill="1" applyBorder="1" applyAlignment="1">
      <alignment horizontal="left" vertical="center" wrapText="1" indent="2"/>
    </xf>
    <xf numFmtId="0" fontId="8" fillId="3" borderId="1" xfId="0" applyFont="1" applyFill="1" applyBorder="1" applyAlignment="1">
      <alignment horizontal="left" vertical="center" wrapText="1" indent="2"/>
    </xf>
    <xf numFmtId="0" fontId="8" fillId="2" borderId="1" xfId="0" applyFont="1" applyFill="1" applyBorder="1" applyAlignment="1">
      <alignment horizontal="left" vertical="center" wrapText="1"/>
    </xf>
    <xf numFmtId="0" fontId="15" fillId="0" borderId="1" xfId="0" applyFont="1" applyBorder="1" applyAlignment="1">
      <alignment horizontal="center" vertical="center" wrapText="1"/>
    </xf>
    <xf numFmtId="0" fontId="12" fillId="0" borderId="1" xfId="0" applyFont="1" applyBorder="1" applyAlignment="1">
      <alignment horizontal="left" vertical="center" wrapText="1"/>
    </xf>
    <xf numFmtId="43" fontId="15" fillId="2" borderId="1" xfId="0" applyNumberFormat="1" applyFont="1" applyFill="1" applyBorder="1" applyAlignment="1">
      <alignment horizontal="left" vertical="center" wrapText="1"/>
    </xf>
    <xf numFmtId="43" fontId="15" fillId="0" borderId="1" xfId="0" applyNumberFormat="1" applyFont="1" applyBorder="1" applyAlignment="1">
      <alignment horizontal="left" vertical="center" wrapText="1"/>
    </xf>
    <xf numFmtId="43" fontId="15" fillId="0" borderId="1" xfId="0" applyNumberFormat="1" applyFont="1" applyBorder="1" applyAlignment="1">
      <alignment horizontal="left" vertical="top" wrapText="1"/>
    </xf>
    <xf numFmtId="0" fontId="15" fillId="3" borderId="1" xfId="0" applyFont="1" applyFill="1" applyBorder="1" applyAlignment="1">
      <alignment horizontal="left" vertical="center" wrapText="1"/>
    </xf>
    <xf numFmtId="0" fontId="15" fillId="0" borderId="1" xfId="0" applyFont="1" applyBorder="1" applyAlignment="1">
      <alignment horizontal="left" vertical="center" wrapText="1"/>
    </xf>
    <xf numFmtId="0" fontId="23" fillId="2" borderId="1" xfId="0" applyFont="1" applyFill="1" applyBorder="1" applyAlignment="1">
      <alignment horizontal="left" vertical="center" wrapText="1"/>
    </xf>
    <xf numFmtId="0" fontId="16" fillId="0" borderId="1" xfId="0" applyFont="1" applyBorder="1" applyAlignment="1">
      <alignment horizontal="left" vertical="center" wrapText="1"/>
    </xf>
    <xf numFmtId="0" fontId="8" fillId="0" borderId="0" xfId="0" applyFont="1" applyBorder="1" applyAlignment="1">
      <alignment horizontal="left" vertical="center" wrapText="1"/>
    </xf>
    <xf numFmtId="0" fontId="12" fillId="3" borderId="1" xfId="0" applyFont="1" applyFill="1" applyBorder="1" applyAlignment="1">
      <alignment vertical="center" wrapText="1"/>
    </xf>
    <xf numFmtId="0" fontId="8" fillId="3" borderId="1" xfId="0" applyFont="1" applyFill="1" applyBorder="1" applyAlignment="1">
      <alignment vertical="center" wrapText="1"/>
    </xf>
    <xf numFmtId="0" fontId="16" fillId="3" borderId="1" xfId="0" applyFont="1" applyFill="1" applyBorder="1" applyAlignment="1">
      <alignment horizontal="center" vertical="center" wrapText="1"/>
    </xf>
    <xf numFmtId="43" fontId="8" fillId="0" borderId="1" xfId="0" applyNumberFormat="1" applyFont="1" applyBorder="1" applyAlignment="1">
      <alignment horizontal="center" vertical="center" wrapText="1"/>
    </xf>
    <xf numFmtId="0" fontId="16" fillId="2" borderId="1" xfId="0" applyFont="1" applyFill="1" applyBorder="1" applyAlignment="1">
      <alignment horizontal="center" vertical="center" wrapText="1"/>
    </xf>
    <xf numFmtId="0" fontId="8" fillId="0" borderId="0" xfId="0" applyFont="1" applyAlignment="1">
      <alignment horizontal="left" vertical="center" wrapText="1"/>
    </xf>
    <xf numFmtId="0" fontId="8" fillId="0" borderId="0" xfId="0" applyFont="1" applyBorder="1" applyAlignment="1">
      <alignment horizontal="left" wrapText="1"/>
    </xf>
    <xf numFmtId="43" fontId="8" fillId="2" borderId="8" xfId="0" applyNumberFormat="1" applyFont="1" applyFill="1" applyBorder="1" applyAlignment="1">
      <alignment horizontal="center" vertical="center" wrapText="1"/>
    </xf>
    <xf numFmtId="0" fontId="15" fillId="0" borderId="0" xfId="0" applyFont="1" applyAlignment="1">
      <alignment horizontal="center" vertical="center" wrapText="1"/>
    </xf>
    <xf numFmtId="0" fontId="16" fillId="0" borderId="8" xfId="0" applyFont="1" applyBorder="1" applyAlignment="1">
      <alignment horizontal="center" vertical="center" wrapText="1"/>
    </xf>
    <xf numFmtId="43" fontId="15" fillId="0" borderId="1" xfId="0" applyNumberFormat="1" applyFont="1" applyBorder="1" applyAlignment="1">
      <alignment horizontal="center" vertical="center" wrapText="1"/>
    </xf>
    <xf numFmtId="43" fontId="16" fillId="0" borderId="1" xfId="0" applyNumberFormat="1" applyFont="1" applyBorder="1" applyAlignment="1">
      <alignment horizontal="center" vertical="center" wrapText="1"/>
    </xf>
    <xf numFmtId="0" fontId="23" fillId="2" borderId="1" xfId="0" applyFont="1" applyFill="1" applyBorder="1" applyAlignment="1">
      <alignment horizontal="center" vertical="center" wrapText="1"/>
    </xf>
    <xf numFmtId="0" fontId="16" fillId="0" borderId="1" xfId="0" applyFont="1" applyBorder="1" applyAlignment="1">
      <alignment horizontal="center" vertical="center" wrapText="1"/>
    </xf>
    <xf numFmtId="0" fontId="8" fillId="0" borderId="1" xfId="0" applyFont="1" applyBorder="1" applyAlignment="1">
      <alignment horizontal="center" vertical="center" wrapText="1"/>
    </xf>
    <xf numFmtId="0" fontId="15" fillId="0" borderId="1" xfId="0" applyFont="1" applyBorder="1" applyAlignment="1">
      <alignment horizontal="center" vertical="center" wrapText="1"/>
    </xf>
    <xf numFmtId="0" fontId="16"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8" fillId="0" borderId="1" xfId="0" applyFont="1" applyBorder="1" applyAlignment="1">
      <alignment horizontal="center" vertical="center" wrapText="1"/>
    </xf>
    <xf numFmtId="0" fontId="15" fillId="0" borderId="0" xfId="0" applyFont="1" applyBorder="1" applyAlignment="1">
      <alignment horizontal="right" vertical="center" wrapText="1"/>
    </xf>
    <xf numFmtId="0" fontId="2" fillId="0" borderId="1" xfId="0" applyFont="1" applyBorder="1" applyAlignment="1">
      <alignment horizontal="center" vertical="center" wrapText="1"/>
    </xf>
    <xf numFmtId="0" fontId="16" fillId="0" borderId="1" xfId="0" applyFont="1" applyBorder="1" applyAlignment="1">
      <alignment vertical="center" wrapText="1"/>
    </xf>
    <xf numFmtId="43" fontId="15" fillId="4" borderId="1" xfId="0" applyNumberFormat="1" applyFont="1" applyFill="1" applyBorder="1" applyAlignment="1">
      <alignment horizontal="center" vertical="center" wrapText="1"/>
    </xf>
    <xf numFmtId="0" fontId="30" fillId="0" borderId="1" xfId="0" applyFont="1" applyBorder="1" applyAlignment="1">
      <alignment horizontal="center" vertical="center" wrapText="1"/>
    </xf>
    <xf numFmtId="0" fontId="6" fillId="0" borderId="0" xfId="0" applyFont="1" applyAlignment="1">
      <alignment horizontal="center" vertical="center" wrapText="1"/>
    </xf>
    <xf numFmtId="0" fontId="13" fillId="0" borderId="0" xfId="0" applyFont="1" applyAlignment="1">
      <alignment horizontal="center" vertical="center" wrapText="1"/>
    </xf>
    <xf numFmtId="0" fontId="15" fillId="0" borderId="0" xfId="0" applyFont="1" applyAlignment="1">
      <alignment horizontal="center" vertical="center" wrapText="1"/>
    </xf>
    <xf numFmtId="0" fontId="15" fillId="0" borderId="1" xfId="0" applyFont="1" applyBorder="1" applyAlignment="1">
      <alignment horizontal="center" vertical="center" wrapText="1"/>
    </xf>
    <xf numFmtId="0" fontId="16" fillId="0" borderId="1" xfId="0" applyFont="1" applyBorder="1" applyAlignment="1">
      <alignment horizontal="center" vertical="center" wrapText="1"/>
    </xf>
    <xf numFmtId="0" fontId="8" fillId="0" borderId="0" xfId="0" applyFont="1" applyBorder="1" applyAlignment="1">
      <alignment horizontal="left" vertical="center" wrapText="1"/>
    </xf>
    <xf numFmtId="0" fontId="8" fillId="0" borderId="0" xfId="0" applyFont="1" applyBorder="1" applyAlignment="1">
      <alignment horizontal="right" vertical="center" wrapText="1"/>
    </xf>
    <xf numFmtId="0" fontId="12" fillId="0" borderId="1" xfId="0" applyFont="1" applyBorder="1" applyAlignment="1">
      <alignment horizontal="center" vertical="center" wrapText="1"/>
    </xf>
    <xf numFmtId="0" fontId="19" fillId="0" borderId="1" xfId="0" applyFont="1" applyBorder="1" applyAlignment="1">
      <alignment horizontal="center" vertical="center" wrapText="1"/>
    </xf>
    <xf numFmtId="0" fontId="16" fillId="3" borderId="1" xfId="0" applyFont="1" applyFill="1" applyBorder="1" applyAlignment="1">
      <alignment horizontal="center" vertical="center" wrapText="1"/>
    </xf>
    <xf numFmtId="0" fontId="16" fillId="3" borderId="2" xfId="0" applyFont="1" applyFill="1" applyBorder="1" applyAlignment="1">
      <alignment horizontal="center" vertical="center" wrapText="1"/>
    </xf>
    <xf numFmtId="0" fontId="16" fillId="3" borderId="4" xfId="0" applyFont="1" applyFill="1" applyBorder="1" applyAlignment="1">
      <alignment horizontal="center" vertical="center" wrapText="1"/>
    </xf>
    <xf numFmtId="0" fontId="16" fillId="3" borderId="3" xfId="0" applyFont="1" applyFill="1" applyBorder="1" applyAlignment="1">
      <alignment horizontal="center" vertical="center" wrapText="1"/>
    </xf>
    <xf numFmtId="0" fontId="16" fillId="3" borderId="5" xfId="0" applyFont="1" applyFill="1" applyBorder="1" applyAlignment="1">
      <alignment horizontal="center" vertical="center" wrapText="1"/>
    </xf>
    <xf numFmtId="0" fontId="16" fillId="3" borderId="6" xfId="0" applyFont="1" applyFill="1" applyBorder="1" applyAlignment="1">
      <alignment horizontal="center" vertical="center" wrapText="1"/>
    </xf>
    <xf numFmtId="0" fontId="16" fillId="3" borderId="7" xfId="0" applyFont="1" applyFill="1" applyBorder="1" applyAlignment="1">
      <alignment horizontal="center" vertical="center" wrapText="1"/>
    </xf>
    <xf numFmtId="0" fontId="16" fillId="0" borderId="2"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3" xfId="0" applyFont="1" applyBorder="1" applyAlignment="1">
      <alignment horizontal="center" vertical="center" wrapText="1"/>
    </xf>
    <xf numFmtId="0" fontId="6" fillId="0" borderId="0" xfId="0" applyFont="1" applyAlignment="1">
      <alignment horizontal="center" wrapText="1"/>
    </xf>
    <xf numFmtId="0" fontId="13" fillId="0" borderId="0" xfId="0" applyFont="1" applyAlignment="1">
      <alignment horizontal="center" wrapText="1"/>
    </xf>
    <xf numFmtId="0" fontId="12" fillId="0" borderId="2"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3" xfId="0" applyFont="1" applyBorder="1" applyAlignment="1">
      <alignment horizontal="center" vertical="center" wrapText="1"/>
    </xf>
    <xf numFmtId="0" fontId="8"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4" xfId="0" applyFont="1" applyBorder="1" applyAlignment="1">
      <alignment horizontal="center" vertical="center" wrapText="1"/>
    </xf>
    <xf numFmtId="0" fontId="2" fillId="0" borderId="3" xfId="0" applyFont="1" applyBorder="1" applyAlignment="1">
      <alignment horizontal="center" vertical="center" wrapText="1"/>
    </xf>
    <xf numFmtId="0" fontId="2" fillId="0" borderId="0" xfId="0" applyFont="1" applyAlignment="1">
      <alignment horizontal="right" wrapText="1"/>
    </xf>
    <xf numFmtId="0" fontId="17" fillId="0" borderId="1" xfId="0" applyFont="1" applyBorder="1" applyAlignment="1">
      <alignment horizontal="center" vertical="center" wrapText="1"/>
    </xf>
    <xf numFmtId="0" fontId="21"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21" fillId="0" borderId="3" xfId="0" applyFont="1" applyBorder="1" applyAlignment="1">
      <alignment horizontal="center" vertical="center" wrapText="1"/>
    </xf>
    <xf numFmtId="0" fontId="15" fillId="0" borderId="0" xfId="0" applyFont="1" applyBorder="1" applyAlignment="1">
      <alignment horizontal="right" vertical="center" wrapText="1"/>
    </xf>
    <xf numFmtId="0" fontId="14" fillId="0" borderId="0" xfId="0" applyFont="1" applyAlignment="1">
      <alignment horizontal="left" vertical="top" wrapText="1"/>
    </xf>
    <xf numFmtId="0" fontId="0" fillId="0" borderId="0" xfId="0" applyAlignment="1">
      <alignment horizontal="left" vertical="center"/>
    </xf>
    <xf numFmtId="0" fontId="2" fillId="0" borderId="0" xfId="0" applyFont="1" applyBorder="1" applyAlignment="1">
      <alignment horizontal="right" vertical="center" wrapText="1"/>
    </xf>
    <xf numFmtId="0" fontId="2" fillId="0" borderId="1" xfId="0" applyFont="1" applyBorder="1" applyAlignment="1">
      <alignment horizontal="center" vertical="center" wrapText="1"/>
    </xf>
    <xf numFmtId="0" fontId="5" fillId="0" borderId="0" xfId="0" applyFont="1" applyAlignment="1">
      <alignment horizontal="center" vertical="center"/>
    </xf>
    <xf numFmtId="0" fontId="31" fillId="0" borderId="0" xfId="0" applyFont="1" applyFill="1">
      <alignment vertical="center"/>
    </xf>
    <xf numFmtId="0" fontId="1" fillId="0" borderId="0" xfId="0" applyFont="1" applyFill="1" applyAlignment="1">
      <alignment horizontal="center" vertical="center" wrapText="1"/>
    </xf>
    <xf numFmtId="0" fontId="0" fillId="0" borderId="0" xfId="0" applyFill="1">
      <alignment vertical="center"/>
    </xf>
    <xf numFmtId="0" fontId="2" fillId="0" borderId="0" xfId="0" applyFont="1" applyFill="1" applyBorder="1" applyAlignment="1">
      <alignment horizontal="center" vertical="center" wrapText="1"/>
    </xf>
    <xf numFmtId="0" fontId="2" fillId="0" borderId="0" xfId="0" applyFont="1" applyFill="1" applyBorder="1" applyAlignment="1">
      <alignment horizontal="right" vertical="center" wrapText="1"/>
    </xf>
    <xf numFmtId="0" fontId="3" fillId="0" borderId="1" xfId="0" applyFont="1" applyFill="1" applyBorder="1" applyAlignment="1">
      <alignment horizontal="center" vertical="center" wrapText="1"/>
    </xf>
    <xf numFmtId="0" fontId="32" fillId="0" borderId="8" xfId="0" applyFont="1" applyFill="1" applyBorder="1" applyAlignment="1">
      <alignment horizontal="left" vertical="center" wrapText="1"/>
    </xf>
    <xf numFmtId="0" fontId="32" fillId="0" borderId="13" xfId="0" applyFont="1" applyFill="1" applyBorder="1" applyAlignment="1">
      <alignment horizontal="left" vertical="center" wrapText="1"/>
    </xf>
    <xf numFmtId="0" fontId="4"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3" fillId="0" borderId="5" xfId="0" applyFont="1" applyFill="1" applyBorder="1" applyAlignment="1">
      <alignment horizontal="left" vertical="center" wrapText="1"/>
    </xf>
    <xf numFmtId="0" fontId="33" fillId="0" borderId="9" xfId="0" applyFont="1" applyFill="1" applyBorder="1" applyAlignment="1">
      <alignment horizontal="left" vertical="center" wrapText="1"/>
    </xf>
    <xf numFmtId="0" fontId="33" fillId="0" borderId="10" xfId="0" applyFont="1" applyFill="1" applyBorder="1" applyAlignment="1">
      <alignment horizontal="left" vertical="center" wrapText="1"/>
    </xf>
    <xf numFmtId="0" fontId="3" fillId="0" borderId="3" xfId="0" applyFont="1" applyFill="1" applyBorder="1" applyAlignment="1">
      <alignment horizontal="center" vertical="center" wrapText="1"/>
    </xf>
    <xf numFmtId="0" fontId="33" fillId="0" borderId="7" xfId="0" applyFont="1" applyFill="1" applyBorder="1" applyAlignment="1">
      <alignment horizontal="left" vertical="center" wrapText="1"/>
    </xf>
    <xf numFmtId="0" fontId="33" fillId="0" borderId="11" xfId="0" applyFont="1" applyFill="1" applyBorder="1" applyAlignment="1">
      <alignment horizontal="left" vertical="center" wrapText="1"/>
    </xf>
    <xf numFmtId="0" fontId="33" fillId="0" borderId="12" xfId="0" applyFont="1" applyFill="1" applyBorder="1" applyAlignment="1">
      <alignment horizontal="left" vertical="center" wrapText="1"/>
    </xf>
    <xf numFmtId="0" fontId="3" fillId="0" borderId="1" xfId="0" applyFont="1" applyFill="1" applyBorder="1" applyAlignment="1">
      <alignment horizontal="center" vertical="center" wrapText="1"/>
    </xf>
    <xf numFmtId="0" fontId="19" fillId="0" borderId="1" xfId="1" applyFont="1" applyFill="1" applyBorder="1" applyAlignment="1">
      <alignment horizontal="center" vertical="center" wrapText="1"/>
    </xf>
    <xf numFmtId="0" fontId="2" fillId="0" borderId="1" xfId="0"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0" fontId="3" fillId="0" borderId="4" xfId="0"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0" fontId="32" fillId="0" borderId="1" xfId="0" applyFont="1" applyFill="1" applyBorder="1" applyAlignment="1">
      <alignment horizontal="center" vertical="center" wrapText="1"/>
    </xf>
    <xf numFmtId="0" fontId="2" fillId="0" borderId="5" xfId="0" applyFont="1" applyFill="1" applyBorder="1" applyAlignment="1">
      <alignment horizontal="left" vertical="center" wrapText="1"/>
    </xf>
    <xf numFmtId="0" fontId="2" fillId="0" borderId="9" xfId="0" applyFont="1" applyFill="1" applyBorder="1" applyAlignment="1">
      <alignment horizontal="left" vertical="center" wrapText="1"/>
    </xf>
    <xf numFmtId="0" fontId="2" fillId="0" borderId="10" xfId="0" applyFont="1" applyFill="1" applyBorder="1" applyAlignment="1">
      <alignment horizontal="left" vertical="center" wrapText="1"/>
    </xf>
    <xf numFmtId="0" fontId="30" fillId="0" borderId="1" xfId="0" applyFont="1" applyFill="1" applyBorder="1" applyAlignment="1">
      <alignment horizontal="left" vertical="center" wrapText="1"/>
    </xf>
    <xf numFmtId="0" fontId="30" fillId="0" borderId="5" xfId="0" applyFont="1" applyFill="1" applyBorder="1" applyAlignment="1">
      <alignment horizontal="left" vertical="center" wrapText="1"/>
    </xf>
    <xf numFmtId="0" fontId="30" fillId="0" borderId="9" xfId="0" applyFont="1" applyFill="1" applyBorder="1" applyAlignment="1">
      <alignment horizontal="left" vertical="center" wrapText="1"/>
    </xf>
    <xf numFmtId="0" fontId="30" fillId="0" borderId="10" xfId="0" applyFont="1" applyFill="1" applyBorder="1" applyAlignment="1">
      <alignment horizontal="left" vertical="center" wrapText="1"/>
    </xf>
    <xf numFmtId="0" fontId="2" fillId="0" borderId="7" xfId="0" applyFont="1" applyFill="1" applyBorder="1" applyAlignment="1">
      <alignment horizontal="left" vertical="center" wrapText="1"/>
    </xf>
    <xf numFmtId="0" fontId="2" fillId="0" borderId="11" xfId="0" applyFont="1" applyFill="1" applyBorder="1" applyAlignment="1">
      <alignment horizontal="left" vertical="center" wrapText="1"/>
    </xf>
    <xf numFmtId="0" fontId="2" fillId="0" borderId="12" xfId="0" applyFont="1" applyFill="1" applyBorder="1" applyAlignment="1">
      <alignment horizontal="left" vertical="center" wrapText="1"/>
    </xf>
    <xf numFmtId="0" fontId="30" fillId="0" borderId="7" xfId="0" applyFont="1" applyFill="1" applyBorder="1" applyAlignment="1">
      <alignment horizontal="left" vertical="center" wrapText="1"/>
    </xf>
    <xf numFmtId="0" fontId="30" fillId="0" borderId="11" xfId="0" applyFont="1" applyFill="1" applyBorder="1" applyAlignment="1">
      <alignment horizontal="left" vertical="center" wrapText="1"/>
    </xf>
    <xf numFmtId="0" fontId="30" fillId="0" borderId="12" xfId="0" applyFont="1" applyFill="1" applyBorder="1" applyAlignment="1">
      <alignment horizontal="left" vertical="center" wrapText="1"/>
    </xf>
    <xf numFmtId="0" fontId="32" fillId="0" borderId="1" xfId="0" applyFont="1" applyFill="1" applyBorder="1" applyAlignment="1">
      <alignment horizontal="center" vertical="center" wrapText="1"/>
    </xf>
    <xf numFmtId="0" fontId="35" fillId="0" borderId="1" xfId="1" applyFont="1" applyFill="1" applyBorder="1" applyAlignment="1">
      <alignment horizontal="center" vertical="center" wrapText="1"/>
    </xf>
    <xf numFmtId="0" fontId="36" fillId="0" borderId="1" xfId="1" applyFont="1" applyFill="1" applyBorder="1" applyAlignment="1">
      <alignment horizontal="center" vertical="center" wrapText="1"/>
    </xf>
    <xf numFmtId="9" fontId="32" fillId="0" borderId="1" xfId="0" applyNumberFormat="1" applyFont="1" applyFill="1" applyBorder="1" applyAlignment="1">
      <alignment horizontal="center" vertical="center" wrapText="1"/>
    </xf>
    <xf numFmtId="9" fontId="2" fillId="0" borderId="1" xfId="0" applyNumberFormat="1" applyFont="1" applyFill="1" applyBorder="1" applyAlignment="1">
      <alignment horizontal="center" vertical="center" wrapText="1"/>
    </xf>
    <xf numFmtId="0" fontId="34" fillId="0" borderId="1" xfId="1" applyFont="1" applyFill="1" applyBorder="1" applyAlignment="1">
      <alignment horizontal="center" vertical="center" wrapText="1"/>
    </xf>
    <xf numFmtId="0" fontId="39" fillId="0" borderId="1" xfId="0" applyFont="1" applyFill="1" applyBorder="1" applyAlignment="1">
      <alignment horizontal="center" vertical="center" wrapText="1"/>
    </xf>
    <xf numFmtId="0" fontId="39" fillId="0" borderId="1" xfId="0" applyFont="1" applyFill="1" applyBorder="1" applyAlignment="1">
      <alignment horizontal="center" vertical="center" wrapText="1"/>
    </xf>
    <xf numFmtId="0" fontId="39" fillId="0" borderId="1" xfId="0" applyFont="1" applyFill="1" applyBorder="1" applyAlignment="1">
      <alignment vertical="center" wrapText="1"/>
    </xf>
    <xf numFmtId="49" fontId="32" fillId="0" borderId="1" xfId="0" applyNumberFormat="1" applyFont="1" applyFill="1" applyBorder="1" applyAlignment="1">
      <alignment horizontal="center" vertical="center" wrapText="1"/>
    </xf>
  </cellXfs>
  <cellStyles count="2">
    <cellStyle name="常规" xfId="0" builtinId="0"/>
    <cellStyle name="常规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9"/>
  <sheetViews>
    <sheetView workbookViewId="0">
      <selection activeCell="E5" sqref="E5:G8"/>
    </sheetView>
  </sheetViews>
  <sheetFormatPr defaultColWidth="9" defaultRowHeight="13.5" x14ac:dyDescent="0.15"/>
  <cols>
    <col min="1" max="1" width="15.625" customWidth="1"/>
    <col min="5" max="5" width="19.125" customWidth="1"/>
  </cols>
  <sheetData>
    <row r="1" spans="1:8" ht="28.5" customHeight="1" x14ac:dyDescent="0.15">
      <c r="A1" s="80" t="s">
        <v>0</v>
      </c>
      <c r="B1" s="81"/>
      <c r="C1" s="81"/>
      <c r="D1" s="81"/>
      <c r="E1" s="81"/>
      <c r="F1" s="81"/>
      <c r="G1" s="81"/>
      <c r="H1" s="81"/>
    </row>
    <row r="2" spans="1:8" ht="15" customHeight="1" x14ac:dyDescent="0.15">
      <c r="A2" s="82"/>
      <c r="B2" s="82"/>
      <c r="C2" s="82"/>
      <c r="D2" s="64"/>
      <c r="E2" s="82"/>
      <c r="F2" s="82"/>
      <c r="G2" s="82" t="s">
        <v>1</v>
      </c>
      <c r="H2" s="82"/>
    </row>
    <row r="3" spans="1:8" ht="28.9" customHeight="1" x14ac:dyDescent="0.15">
      <c r="A3" s="83" t="s">
        <v>2</v>
      </c>
      <c r="B3" s="83"/>
      <c r="C3" s="83"/>
      <c r="D3" s="83"/>
      <c r="E3" s="84" t="s">
        <v>3</v>
      </c>
      <c r="F3" s="84"/>
      <c r="G3" s="84"/>
      <c r="H3" s="84"/>
    </row>
    <row r="4" spans="1:8" ht="37.5" customHeight="1" x14ac:dyDescent="0.15">
      <c r="A4" s="46" t="s">
        <v>4</v>
      </c>
      <c r="B4" s="27" t="s">
        <v>5</v>
      </c>
      <c r="C4" s="69" t="s">
        <v>124</v>
      </c>
      <c r="D4" s="27" t="s">
        <v>6</v>
      </c>
      <c r="E4" s="46" t="s">
        <v>4</v>
      </c>
      <c r="F4" s="27" t="s">
        <v>5</v>
      </c>
      <c r="G4" s="65" t="s">
        <v>124</v>
      </c>
      <c r="H4" s="27" t="s">
        <v>6</v>
      </c>
    </row>
    <row r="5" spans="1:8" ht="25.5" customHeight="1" x14ac:dyDescent="0.15">
      <c r="A5" s="27" t="s">
        <v>7</v>
      </c>
      <c r="B5" s="30">
        <f>SUM(C5:D5)</f>
        <v>1551.81</v>
      </c>
      <c r="C5" s="66">
        <f>SUM(C6:C8)</f>
        <v>1551.81</v>
      </c>
      <c r="D5" s="66">
        <f>SUM(D6:D8)</f>
        <v>0</v>
      </c>
      <c r="E5" s="77" t="s">
        <v>8</v>
      </c>
      <c r="F5" s="30">
        <f>SUM(G5:H5)</f>
        <v>1047.52</v>
      </c>
      <c r="G5" s="66">
        <v>1047.52</v>
      </c>
      <c r="H5" s="66"/>
    </row>
    <row r="6" spans="1:8" ht="25.5" customHeight="1" x14ac:dyDescent="0.15">
      <c r="A6" s="27" t="s">
        <v>9</v>
      </c>
      <c r="B6" s="30">
        <f t="shared" ref="B6:B19" si="0">SUM(C6:D6)</f>
        <v>1551.81</v>
      </c>
      <c r="C6" s="66">
        <v>1551.81</v>
      </c>
      <c r="D6" s="66"/>
      <c r="E6" s="77" t="s">
        <v>127</v>
      </c>
      <c r="F6" s="30">
        <f t="shared" ref="F6:F15" si="1">SUM(G6:H6)</f>
        <v>122.12</v>
      </c>
      <c r="G6" s="66">
        <v>122.12</v>
      </c>
      <c r="H6" s="66"/>
    </row>
    <row r="7" spans="1:8" ht="37.5" customHeight="1" x14ac:dyDescent="0.15">
      <c r="A7" s="27" t="s">
        <v>10</v>
      </c>
      <c r="B7" s="30">
        <f t="shared" si="0"/>
        <v>0</v>
      </c>
      <c r="C7" s="66"/>
      <c r="D7" s="66"/>
      <c r="E7" s="77" t="s">
        <v>131</v>
      </c>
      <c r="F7" s="30">
        <f t="shared" si="1"/>
        <v>32.17</v>
      </c>
      <c r="G7" s="66">
        <v>32.17</v>
      </c>
      <c r="H7" s="66"/>
    </row>
    <row r="8" spans="1:8" ht="37.5" customHeight="1" x14ac:dyDescent="0.15">
      <c r="A8" s="27" t="s">
        <v>11</v>
      </c>
      <c r="B8" s="30">
        <f t="shared" si="0"/>
        <v>0</v>
      </c>
      <c r="C8" s="66"/>
      <c r="D8" s="66"/>
      <c r="E8" s="77" t="s">
        <v>133</v>
      </c>
      <c r="F8" s="30">
        <f t="shared" si="1"/>
        <v>350</v>
      </c>
      <c r="G8" s="66">
        <v>350</v>
      </c>
      <c r="H8" s="66"/>
    </row>
    <row r="9" spans="1:8" ht="37.5" customHeight="1" x14ac:dyDescent="0.15">
      <c r="A9" s="58" t="s">
        <v>12</v>
      </c>
      <c r="B9" s="30">
        <f t="shared" si="0"/>
        <v>0</v>
      </c>
      <c r="C9" s="66"/>
      <c r="D9" s="66"/>
      <c r="E9" s="58"/>
      <c r="F9" s="30">
        <f t="shared" si="1"/>
        <v>0</v>
      </c>
      <c r="G9" s="66"/>
      <c r="H9" s="66"/>
    </row>
    <row r="10" spans="1:8" ht="25.5" customHeight="1" x14ac:dyDescent="0.15">
      <c r="A10" s="58" t="s">
        <v>13</v>
      </c>
      <c r="B10" s="30">
        <f t="shared" si="0"/>
        <v>0</v>
      </c>
      <c r="C10" s="66">
        <f>SUM(C11:C15)</f>
        <v>0</v>
      </c>
      <c r="D10" s="66">
        <f>SUM(D11:D15)</f>
        <v>0</v>
      </c>
      <c r="E10" s="58"/>
      <c r="F10" s="30">
        <f t="shared" si="1"/>
        <v>0</v>
      </c>
      <c r="G10" s="66"/>
      <c r="H10" s="66"/>
    </row>
    <row r="11" spans="1:8" ht="27" customHeight="1" x14ac:dyDescent="0.15">
      <c r="A11" s="27" t="s">
        <v>14</v>
      </c>
      <c r="B11" s="30">
        <f t="shared" si="0"/>
        <v>0</v>
      </c>
      <c r="C11" s="66"/>
      <c r="D11" s="66"/>
      <c r="E11" s="27"/>
      <c r="F11" s="30">
        <f t="shared" si="1"/>
        <v>0</v>
      </c>
      <c r="G11" s="66"/>
      <c r="H11" s="66"/>
    </row>
    <row r="12" spans="1:8" ht="25.5" customHeight="1" x14ac:dyDescent="0.15">
      <c r="A12" s="27" t="s">
        <v>15</v>
      </c>
      <c r="B12" s="30">
        <f t="shared" si="0"/>
        <v>0</v>
      </c>
      <c r="C12" s="66"/>
      <c r="D12" s="66"/>
      <c r="E12" s="27"/>
      <c r="F12" s="30">
        <f t="shared" si="1"/>
        <v>0</v>
      </c>
      <c r="G12" s="66"/>
      <c r="H12" s="66"/>
    </row>
    <row r="13" spans="1:8" ht="25.5" customHeight="1" x14ac:dyDescent="0.15">
      <c r="A13" s="27" t="s">
        <v>16</v>
      </c>
      <c r="B13" s="30">
        <f t="shared" si="0"/>
        <v>0</v>
      </c>
      <c r="C13" s="66"/>
      <c r="D13" s="66"/>
      <c r="E13" s="27"/>
      <c r="F13" s="30">
        <f t="shared" si="1"/>
        <v>0</v>
      </c>
      <c r="G13" s="66"/>
      <c r="H13" s="66"/>
    </row>
    <row r="14" spans="1:8" ht="25.5" customHeight="1" x14ac:dyDescent="0.15">
      <c r="A14" s="27" t="s">
        <v>17</v>
      </c>
      <c r="B14" s="30">
        <f t="shared" si="0"/>
        <v>0</v>
      </c>
      <c r="C14" s="66"/>
      <c r="D14" s="66"/>
      <c r="E14" s="27"/>
      <c r="F14" s="30">
        <f t="shared" si="1"/>
        <v>0</v>
      </c>
      <c r="G14" s="66"/>
      <c r="H14" s="66"/>
    </row>
    <row r="15" spans="1:8" ht="19.899999999999999" customHeight="1" x14ac:dyDescent="0.15">
      <c r="A15" s="27" t="s">
        <v>18</v>
      </c>
      <c r="B15" s="30">
        <f t="shared" si="0"/>
        <v>0</v>
      </c>
      <c r="C15" s="67"/>
      <c r="D15" s="67"/>
      <c r="E15" s="27"/>
      <c r="F15" s="30">
        <f t="shared" si="1"/>
        <v>0</v>
      </c>
      <c r="G15" s="67"/>
      <c r="H15" s="67"/>
    </row>
    <row r="16" spans="1:8" ht="25.5" customHeight="1" x14ac:dyDescent="0.15">
      <c r="A16" s="68" t="s">
        <v>19</v>
      </c>
      <c r="B16" s="30">
        <f t="shared" si="0"/>
        <v>1551.81</v>
      </c>
      <c r="C16" s="30">
        <f>C5+C9+C10</f>
        <v>1551.81</v>
      </c>
      <c r="D16" s="30">
        <f>D5+D9+D10</f>
        <v>0</v>
      </c>
      <c r="E16" s="68" t="s">
        <v>20</v>
      </c>
      <c r="F16" s="30">
        <f>SUM(F5:F15)</f>
        <v>1551.81</v>
      </c>
      <c r="G16" s="30">
        <f>SUM(G5:G15)</f>
        <v>1551.81</v>
      </c>
      <c r="H16" s="30">
        <f>SUM(H5:H15)</f>
        <v>0</v>
      </c>
    </row>
    <row r="17" spans="1:8" ht="25.5" customHeight="1" x14ac:dyDescent="0.15">
      <c r="A17" s="27" t="s">
        <v>21</v>
      </c>
      <c r="B17" s="30">
        <f t="shared" si="0"/>
        <v>0</v>
      </c>
      <c r="C17" s="66"/>
      <c r="D17" s="66"/>
      <c r="E17" s="27" t="s">
        <v>22</v>
      </c>
      <c r="F17" s="30">
        <f>SUM(G17:H17)</f>
        <v>0</v>
      </c>
      <c r="G17" s="66"/>
      <c r="H17" s="66"/>
    </row>
    <row r="18" spans="1:8" ht="25.5" customHeight="1" x14ac:dyDescent="0.15">
      <c r="A18" s="27" t="s">
        <v>23</v>
      </c>
      <c r="B18" s="30">
        <f t="shared" si="0"/>
        <v>0</v>
      </c>
      <c r="C18" s="66"/>
      <c r="D18" s="66"/>
      <c r="E18" s="27"/>
      <c r="F18" s="30">
        <f>SUM(G18:H18)</f>
        <v>0</v>
      </c>
      <c r="G18" s="66"/>
      <c r="H18" s="66"/>
    </row>
    <row r="19" spans="1:8" ht="33" customHeight="1" x14ac:dyDescent="0.15">
      <c r="A19" s="68" t="s">
        <v>24</v>
      </c>
      <c r="B19" s="30">
        <f t="shared" si="0"/>
        <v>1551.81</v>
      </c>
      <c r="C19" s="30">
        <f>SUM(C16:C18)</f>
        <v>1551.81</v>
      </c>
      <c r="D19" s="30">
        <f>SUM(D16:D18)</f>
        <v>0</v>
      </c>
      <c r="E19" s="68" t="s">
        <v>25</v>
      </c>
      <c r="F19" s="30">
        <f>SUM(F16:F18)</f>
        <v>1551.81</v>
      </c>
      <c r="G19" s="30">
        <f>SUM(G16:G18)</f>
        <v>1551.81</v>
      </c>
      <c r="H19" s="30">
        <f>SUM(H16:H18)</f>
        <v>0</v>
      </c>
    </row>
  </sheetData>
  <mergeCells count="6">
    <mergeCell ref="A1:H1"/>
    <mergeCell ref="A2:C2"/>
    <mergeCell ref="E2:F2"/>
    <mergeCell ref="G2:H2"/>
    <mergeCell ref="A3:D3"/>
    <mergeCell ref="E3:H3"/>
  </mergeCells>
  <phoneticPr fontId="28" type="noConversion"/>
  <pageMargins left="0.31458333333333299" right="0.31458333333333299" top="0.75" bottom="0.75" header="0.3" footer="0.3"/>
  <pageSetup paperSize="9"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4"/>
  <sheetViews>
    <sheetView workbookViewId="0">
      <selection activeCell="N28" sqref="N28"/>
    </sheetView>
  </sheetViews>
  <sheetFormatPr defaultColWidth="9" defaultRowHeight="13.5" x14ac:dyDescent="0.15"/>
  <cols>
    <col min="1" max="1" width="12.625" customWidth="1"/>
    <col min="2" max="3" width="25.125" customWidth="1"/>
    <col min="4" max="4" width="16.5" customWidth="1"/>
    <col min="5" max="5" width="16.75" customWidth="1"/>
    <col min="6" max="8" width="15" customWidth="1"/>
  </cols>
  <sheetData>
    <row r="1" spans="1:10" ht="28.5" customHeight="1" x14ac:dyDescent="0.15">
      <c r="A1" s="80" t="s">
        <v>126</v>
      </c>
      <c r="B1" s="80"/>
      <c r="C1" s="80"/>
      <c r="D1" s="80"/>
      <c r="E1" s="80"/>
      <c r="F1" s="80"/>
      <c r="G1" s="80"/>
      <c r="H1" s="80"/>
      <c r="I1" s="80"/>
    </row>
    <row r="2" spans="1:10" x14ac:dyDescent="0.15">
      <c r="A2" s="80"/>
      <c r="B2" s="80"/>
      <c r="C2" s="80"/>
      <c r="D2" s="80"/>
      <c r="E2" s="80"/>
      <c r="F2" s="80"/>
      <c r="G2" s="80"/>
      <c r="H2" s="80"/>
      <c r="I2" s="80"/>
    </row>
    <row r="3" spans="1:10" ht="15" customHeight="1" x14ac:dyDescent="0.15">
      <c r="A3" s="1"/>
      <c r="B3" s="1"/>
      <c r="C3" s="1"/>
      <c r="D3" s="1"/>
      <c r="E3" s="1"/>
      <c r="F3" s="1"/>
      <c r="G3" s="116" t="s">
        <v>1</v>
      </c>
      <c r="H3" s="116"/>
      <c r="I3" s="116"/>
    </row>
    <row r="4" spans="1:10" ht="24" customHeight="1" x14ac:dyDescent="0.15">
      <c r="A4" s="105" t="s">
        <v>93</v>
      </c>
      <c r="B4" s="117" t="s">
        <v>94</v>
      </c>
      <c r="C4" s="117"/>
      <c r="D4" s="105" t="s">
        <v>95</v>
      </c>
      <c r="E4" s="105" t="s">
        <v>41</v>
      </c>
      <c r="F4" s="117" t="s">
        <v>96</v>
      </c>
      <c r="G4" s="117"/>
      <c r="H4" s="117"/>
      <c r="I4" s="105" t="s">
        <v>84</v>
      </c>
    </row>
    <row r="5" spans="1:10" ht="46.15" customHeight="1" x14ac:dyDescent="0.15">
      <c r="A5" s="107"/>
      <c r="B5" s="2" t="s">
        <v>97</v>
      </c>
      <c r="C5" s="2" t="s">
        <v>98</v>
      </c>
      <c r="D5" s="107"/>
      <c r="E5" s="107"/>
      <c r="F5" s="2" t="s">
        <v>31</v>
      </c>
      <c r="G5" s="2" t="s">
        <v>32</v>
      </c>
      <c r="H5" s="2" t="s">
        <v>33</v>
      </c>
      <c r="I5" s="107"/>
    </row>
    <row r="6" spans="1:10" ht="22.5" customHeight="1" x14ac:dyDescent="0.15">
      <c r="A6" s="76" t="s">
        <v>185</v>
      </c>
      <c r="B6" s="79" t="s">
        <v>193</v>
      </c>
      <c r="C6" s="79" t="s">
        <v>193</v>
      </c>
      <c r="D6" s="76" t="s">
        <v>190</v>
      </c>
      <c r="E6" s="4">
        <f>SUM(F6:H6)</f>
        <v>194</v>
      </c>
      <c r="F6" s="79">
        <v>194</v>
      </c>
      <c r="G6" s="3"/>
      <c r="H6" s="3"/>
      <c r="I6" s="8"/>
    </row>
    <row r="7" spans="1:10" ht="22.5" customHeight="1" x14ac:dyDescent="0.15">
      <c r="A7" s="76" t="s">
        <v>185</v>
      </c>
      <c r="B7" s="79" t="s">
        <v>186</v>
      </c>
      <c r="C7" s="79" t="s">
        <v>186</v>
      </c>
      <c r="D7" s="76" t="s">
        <v>190</v>
      </c>
      <c r="E7" s="4">
        <f t="shared" ref="E7:E12" si="0">SUM(F7:H7)</f>
        <v>0.5</v>
      </c>
      <c r="F7" s="79">
        <v>0.5</v>
      </c>
      <c r="G7" s="3"/>
      <c r="H7" s="3"/>
      <c r="I7" s="8"/>
    </row>
    <row r="8" spans="1:10" ht="22.5" customHeight="1" x14ac:dyDescent="0.15">
      <c r="A8" s="76" t="s">
        <v>185</v>
      </c>
      <c r="B8" s="79" t="s">
        <v>187</v>
      </c>
      <c r="C8" s="79" t="s">
        <v>187</v>
      </c>
      <c r="D8" s="76" t="s">
        <v>190</v>
      </c>
      <c r="E8" s="4">
        <f t="shared" si="0"/>
        <v>100</v>
      </c>
      <c r="F8" s="79">
        <v>100</v>
      </c>
      <c r="G8" s="3"/>
      <c r="H8" s="3"/>
      <c r="I8" s="8"/>
    </row>
    <row r="9" spans="1:10" ht="22.5" customHeight="1" x14ac:dyDescent="0.15">
      <c r="A9" s="76" t="s">
        <v>185</v>
      </c>
      <c r="B9" s="79" t="s">
        <v>188</v>
      </c>
      <c r="C9" s="79" t="s">
        <v>188</v>
      </c>
      <c r="D9" s="76" t="s">
        <v>190</v>
      </c>
      <c r="E9" s="4">
        <f t="shared" si="0"/>
        <v>8</v>
      </c>
      <c r="F9" s="79">
        <v>8</v>
      </c>
      <c r="G9" s="3"/>
      <c r="H9" s="3"/>
      <c r="I9" s="8"/>
    </row>
    <row r="10" spans="1:10" ht="22.5" customHeight="1" x14ac:dyDescent="0.15">
      <c r="A10" s="76" t="s">
        <v>185</v>
      </c>
      <c r="B10" s="79" t="s">
        <v>191</v>
      </c>
      <c r="C10" s="79" t="s">
        <v>191</v>
      </c>
      <c r="D10" s="76" t="s">
        <v>190</v>
      </c>
      <c r="E10" s="4">
        <f t="shared" si="0"/>
        <v>1</v>
      </c>
      <c r="F10" s="79">
        <v>1</v>
      </c>
      <c r="G10" s="3"/>
      <c r="H10" s="3"/>
      <c r="I10" s="8"/>
      <c r="J10" s="9"/>
    </row>
    <row r="11" spans="1:10" ht="22.5" customHeight="1" x14ac:dyDescent="0.15">
      <c r="A11" s="76" t="s">
        <v>185</v>
      </c>
      <c r="B11" s="79" t="s">
        <v>189</v>
      </c>
      <c r="C11" s="79" t="s">
        <v>189</v>
      </c>
      <c r="D11" s="76" t="s">
        <v>190</v>
      </c>
      <c r="E11" s="4">
        <f t="shared" si="0"/>
        <v>350</v>
      </c>
      <c r="F11" s="79">
        <v>350</v>
      </c>
      <c r="G11" s="3"/>
      <c r="H11" s="3"/>
      <c r="I11" s="8"/>
    </row>
    <row r="12" spans="1:10" ht="22.5" customHeight="1" x14ac:dyDescent="0.15">
      <c r="A12" s="76" t="s">
        <v>185</v>
      </c>
      <c r="B12" s="79" t="s">
        <v>198</v>
      </c>
      <c r="C12" s="79" t="s">
        <v>192</v>
      </c>
      <c r="D12" s="76" t="s">
        <v>190</v>
      </c>
      <c r="E12" s="4">
        <f t="shared" si="0"/>
        <v>6</v>
      </c>
      <c r="F12" s="79">
        <v>6</v>
      </c>
      <c r="G12" s="3"/>
      <c r="H12" s="3"/>
      <c r="I12" s="8" t="s">
        <v>199</v>
      </c>
    </row>
    <row r="13" spans="1:10" ht="22.5" customHeight="1" x14ac:dyDescent="0.15">
      <c r="A13" s="76" t="s">
        <v>194</v>
      </c>
      <c r="B13" s="79" t="s">
        <v>196</v>
      </c>
      <c r="C13" s="79" t="s">
        <v>197</v>
      </c>
      <c r="D13" s="76" t="s">
        <v>190</v>
      </c>
      <c r="E13" s="4">
        <f t="shared" ref="E13:E21" si="1">SUM(F13:H13)</f>
        <v>23.4</v>
      </c>
      <c r="F13" s="79">
        <v>23.4</v>
      </c>
      <c r="G13" s="3"/>
      <c r="H13" s="3"/>
      <c r="I13" s="10"/>
    </row>
    <row r="14" spans="1:10" ht="22.5" customHeight="1" x14ac:dyDescent="0.15">
      <c r="A14" s="3"/>
      <c r="B14" s="3"/>
      <c r="C14" s="3"/>
      <c r="D14" s="3"/>
      <c r="E14" s="4">
        <f t="shared" si="1"/>
        <v>0</v>
      </c>
      <c r="F14" s="3"/>
      <c r="G14" s="3"/>
      <c r="H14" s="3"/>
      <c r="I14" s="10"/>
    </row>
    <row r="15" spans="1:10" ht="22.5" customHeight="1" x14ac:dyDescent="0.15">
      <c r="A15" s="3"/>
      <c r="B15" s="3"/>
      <c r="C15" s="3"/>
      <c r="D15" s="3"/>
      <c r="E15" s="4">
        <f t="shared" si="1"/>
        <v>0</v>
      </c>
      <c r="F15" s="3"/>
      <c r="G15" s="3"/>
      <c r="H15" s="3"/>
      <c r="I15" s="10"/>
    </row>
    <row r="16" spans="1:10" ht="22.5" customHeight="1" x14ac:dyDescent="0.15">
      <c r="A16" s="3"/>
      <c r="B16" s="3"/>
      <c r="C16" s="3"/>
      <c r="D16" s="3"/>
      <c r="E16" s="4">
        <f t="shared" si="1"/>
        <v>0</v>
      </c>
      <c r="F16" s="3"/>
      <c r="G16" s="3"/>
      <c r="H16" s="3"/>
      <c r="I16" s="10"/>
    </row>
    <row r="17" spans="1:9" ht="22.5" customHeight="1" x14ac:dyDescent="0.15">
      <c r="A17" s="3"/>
      <c r="B17" s="3"/>
      <c r="C17" s="3"/>
      <c r="D17" s="3"/>
      <c r="E17" s="4">
        <f t="shared" si="1"/>
        <v>0</v>
      </c>
      <c r="F17" s="3"/>
      <c r="G17" s="3"/>
      <c r="H17" s="3"/>
      <c r="I17" s="10"/>
    </row>
    <row r="18" spans="1:9" ht="22.5" customHeight="1" x14ac:dyDescent="0.15">
      <c r="A18" s="3"/>
      <c r="B18" s="3"/>
      <c r="C18" s="3"/>
      <c r="D18" s="3"/>
      <c r="E18" s="4">
        <f t="shared" si="1"/>
        <v>0</v>
      </c>
      <c r="F18" s="3"/>
      <c r="G18" s="3"/>
      <c r="H18" s="3"/>
      <c r="I18" s="10"/>
    </row>
    <row r="19" spans="1:9" ht="22.5" customHeight="1" x14ac:dyDescent="0.15">
      <c r="A19" s="3"/>
      <c r="B19" s="3"/>
      <c r="C19" s="3"/>
      <c r="D19" s="3"/>
      <c r="E19" s="4">
        <f t="shared" si="1"/>
        <v>0</v>
      </c>
      <c r="F19" s="3"/>
      <c r="G19" s="3"/>
      <c r="H19" s="3"/>
      <c r="I19" s="10"/>
    </row>
    <row r="20" spans="1:9" ht="22.5" customHeight="1" x14ac:dyDescent="0.15">
      <c r="A20" s="3"/>
      <c r="B20" s="3"/>
      <c r="C20" s="3"/>
      <c r="D20" s="3"/>
      <c r="E20" s="4">
        <f t="shared" si="1"/>
        <v>0</v>
      </c>
      <c r="F20" s="3"/>
      <c r="G20" s="3"/>
      <c r="H20" s="3"/>
      <c r="I20" s="10"/>
    </row>
    <row r="21" spans="1:9" ht="22.5" customHeight="1" x14ac:dyDescent="0.15">
      <c r="A21" s="3"/>
      <c r="B21" s="3"/>
      <c r="C21" s="3"/>
      <c r="D21" s="3"/>
      <c r="E21" s="4">
        <f t="shared" si="1"/>
        <v>0</v>
      </c>
      <c r="F21" s="3"/>
      <c r="G21" s="3"/>
      <c r="H21" s="3"/>
      <c r="I21" s="10"/>
    </row>
    <row r="22" spans="1:9" ht="22.5" customHeight="1" x14ac:dyDescent="0.15">
      <c r="A22" s="5"/>
      <c r="B22" s="6"/>
      <c r="C22" s="7"/>
      <c r="D22" s="5" t="s">
        <v>41</v>
      </c>
      <c r="E22" s="4">
        <f>SUM(E6:E21)</f>
        <v>682.9</v>
      </c>
      <c r="F22" s="4">
        <f>SUM(F6:F21)</f>
        <v>682.9</v>
      </c>
      <c r="G22" s="4">
        <f>SUM(G6:G21)</f>
        <v>0</v>
      </c>
      <c r="H22" s="4">
        <f>SUM(H6:H21)</f>
        <v>0</v>
      </c>
      <c r="I22" s="11"/>
    </row>
    <row r="23" spans="1:9" ht="25.5" x14ac:dyDescent="0.15">
      <c r="A23" s="118" t="s">
        <v>99</v>
      </c>
      <c r="B23" s="118"/>
      <c r="C23" s="118"/>
      <c r="D23" s="118"/>
      <c r="E23" s="118"/>
      <c r="F23" s="118"/>
      <c r="G23" s="118"/>
      <c r="H23" s="118"/>
      <c r="I23" s="118"/>
    </row>
    <row r="24" spans="1:9" ht="21" customHeight="1" x14ac:dyDescent="0.15">
      <c r="A24" s="115" t="s">
        <v>100</v>
      </c>
      <c r="B24" s="115"/>
      <c r="C24" s="115"/>
      <c r="D24" s="115"/>
      <c r="E24" s="115"/>
      <c r="F24" s="115"/>
      <c r="G24" s="115"/>
      <c r="H24" s="115"/>
      <c r="I24" s="115"/>
    </row>
  </sheetData>
  <mergeCells count="10">
    <mergeCell ref="A1:I2"/>
    <mergeCell ref="G3:I3"/>
    <mergeCell ref="B4:C4"/>
    <mergeCell ref="F4:H4"/>
    <mergeCell ref="A23:I23"/>
    <mergeCell ref="A24:I24"/>
    <mergeCell ref="A4:A5"/>
    <mergeCell ref="D4:D5"/>
    <mergeCell ref="E4:E5"/>
    <mergeCell ref="I4:I5"/>
  </mergeCells>
  <phoneticPr fontId="28" type="noConversion"/>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19"/>
  <sheetViews>
    <sheetView tabSelected="1" topLeftCell="D1" workbookViewId="0">
      <selection activeCell="N27" sqref="N27"/>
    </sheetView>
  </sheetViews>
  <sheetFormatPr defaultColWidth="9" defaultRowHeight="13.5" x14ac:dyDescent="0.15"/>
  <cols>
    <col min="1" max="1" width="4" style="121" customWidth="1"/>
    <col min="2" max="2" width="15.875" style="121" customWidth="1"/>
    <col min="3" max="3" width="13.75" style="121" customWidth="1"/>
    <col min="4" max="4" width="18.875" style="121" customWidth="1"/>
    <col min="5" max="5" width="22.625" style="121" customWidth="1"/>
    <col min="6" max="6" width="19.625" style="121" customWidth="1"/>
    <col min="7" max="7" width="9" style="121"/>
    <col min="8" max="8" width="14.875" style="121" customWidth="1"/>
    <col min="9" max="11" width="18.375" style="121" customWidth="1"/>
    <col min="12" max="12" width="12.75" style="121" customWidth="1"/>
    <col min="13" max="13" width="4.125" style="121" customWidth="1"/>
    <col min="14" max="15" width="12.5" style="121" customWidth="1"/>
    <col min="16" max="16" width="20.25" style="121" customWidth="1"/>
    <col min="17" max="17" width="14.625" style="121" customWidth="1"/>
    <col min="18" max="18" width="12.5" style="121" customWidth="1"/>
    <col min="19" max="19" width="5.125" style="121" customWidth="1"/>
    <col min="20" max="21" width="12.5" style="121" customWidth="1"/>
    <col min="22" max="22" width="21.125" style="121" customWidth="1"/>
    <col min="23" max="24" width="12.5" style="121" customWidth="1"/>
    <col min="25" max="25" width="4.125" style="121" customWidth="1"/>
    <col min="26" max="27" width="12.5" style="121" customWidth="1"/>
    <col min="28" max="28" width="20.25" style="121" customWidth="1"/>
    <col min="29" max="29" width="14.625" style="121" customWidth="1"/>
    <col min="30" max="30" width="23.5" style="121" customWidth="1"/>
    <col min="31" max="31" width="5.125" style="121" customWidth="1"/>
    <col min="32" max="32" width="12.5" style="121" customWidth="1"/>
    <col min="33" max="33" width="15.25" style="121" customWidth="1"/>
    <col min="34" max="34" width="21.125" style="121" customWidth="1"/>
    <col min="35" max="35" width="17.25" style="121" customWidth="1"/>
    <col min="36" max="36" width="12.5" style="121" customWidth="1"/>
    <col min="37" max="16384" width="9" style="121"/>
  </cols>
  <sheetData>
    <row r="1" spans="1:36" ht="30" customHeight="1" x14ac:dyDescent="0.15">
      <c r="A1" s="119">
        <v>1</v>
      </c>
      <c r="B1" s="120" t="s">
        <v>101</v>
      </c>
      <c r="C1" s="120"/>
      <c r="D1" s="120"/>
      <c r="E1" s="120"/>
      <c r="F1" s="120"/>
      <c r="G1" s="119">
        <v>2</v>
      </c>
      <c r="H1" s="120" t="s">
        <v>101</v>
      </c>
      <c r="I1" s="120"/>
      <c r="J1" s="120"/>
      <c r="K1" s="120"/>
      <c r="L1" s="120"/>
      <c r="M1" s="119">
        <v>3</v>
      </c>
      <c r="N1" s="120" t="s">
        <v>101</v>
      </c>
      <c r="O1" s="120"/>
      <c r="P1" s="120"/>
      <c r="Q1" s="120"/>
      <c r="R1" s="120"/>
      <c r="S1" s="119">
        <v>4</v>
      </c>
      <c r="T1" s="120" t="s">
        <v>101</v>
      </c>
      <c r="U1" s="120"/>
      <c r="V1" s="120"/>
      <c r="W1" s="120"/>
      <c r="X1" s="120"/>
      <c r="Y1" s="119">
        <v>5</v>
      </c>
      <c r="Z1" s="120" t="s">
        <v>101</v>
      </c>
      <c r="AA1" s="120"/>
      <c r="AB1" s="120"/>
      <c r="AC1" s="120"/>
      <c r="AD1" s="120"/>
      <c r="AE1" s="119">
        <v>6</v>
      </c>
      <c r="AF1" s="120" t="s">
        <v>101</v>
      </c>
      <c r="AG1" s="120"/>
      <c r="AH1" s="120"/>
      <c r="AI1" s="120"/>
      <c r="AJ1" s="120"/>
    </row>
    <row r="2" spans="1:36" ht="15" customHeight="1" x14ac:dyDescent="0.15">
      <c r="B2" s="122"/>
      <c r="C2" s="122"/>
      <c r="D2" s="122"/>
      <c r="E2" s="122"/>
      <c r="F2" s="123" t="s">
        <v>1</v>
      </c>
      <c r="G2" s="122"/>
      <c r="H2" s="122"/>
      <c r="I2" s="122"/>
      <c r="J2" s="122"/>
      <c r="K2" s="122"/>
      <c r="L2" s="123" t="s">
        <v>1</v>
      </c>
      <c r="N2" s="122"/>
      <c r="O2" s="122"/>
      <c r="P2" s="122"/>
      <c r="Q2" s="122"/>
      <c r="R2" s="123" t="s">
        <v>1</v>
      </c>
      <c r="T2" s="122"/>
      <c r="U2" s="122"/>
      <c r="V2" s="122"/>
      <c r="W2" s="122"/>
      <c r="X2" s="123" t="s">
        <v>1</v>
      </c>
      <c r="Z2" s="122"/>
      <c r="AA2" s="122"/>
      <c r="AB2" s="122"/>
      <c r="AC2" s="122"/>
      <c r="AD2" s="123" t="s">
        <v>1</v>
      </c>
      <c r="AF2" s="122"/>
      <c r="AG2" s="122"/>
      <c r="AH2" s="122"/>
      <c r="AI2" s="122"/>
      <c r="AJ2" s="123" t="s">
        <v>1</v>
      </c>
    </row>
    <row r="3" spans="1:36" ht="42" customHeight="1" x14ac:dyDescent="0.15">
      <c r="B3" s="124" t="s">
        <v>94</v>
      </c>
      <c r="C3" s="124"/>
      <c r="D3" s="124"/>
      <c r="E3" s="125" t="s">
        <v>214</v>
      </c>
      <c r="F3" s="126"/>
      <c r="H3" s="124" t="s">
        <v>94</v>
      </c>
      <c r="I3" s="124"/>
      <c r="J3" s="124"/>
      <c r="K3" s="124" t="s">
        <v>187</v>
      </c>
      <c r="L3" s="124"/>
      <c r="N3" s="124" t="s">
        <v>94</v>
      </c>
      <c r="O3" s="124"/>
      <c r="P3" s="124"/>
      <c r="Q3" s="124" t="s">
        <v>250</v>
      </c>
      <c r="R3" s="124"/>
      <c r="T3" s="124" t="s">
        <v>94</v>
      </c>
      <c r="U3" s="124"/>
      <c r="V3" s="124"/>
      <c r="W3" s="142" t="s">
        <v>200</v>
      </c>
      <c r="X3" s="142"/>
      <c r="Z3" s="124" t="s">
        <v>94</v>
      </c>
      <c r="AA3" s="124"/>
      <c r="AB3" s="124"/>
      <c r="AC3" s="125" t="s">
        <v>215</v>
      </c>
      <c r="AD3" s="126"/>
      <c r="AF3" s="124" t="s">
        <v>94</v>
      </c>
      <c r="AG3" s="124"/>
      <c r="AH3" s="124"/>
      <c r="AI3" s="142" t="s">
        <v>195</v>
      </c>
      <c r="AJ3" s="142"/>
    </row>
    <row r="4" spans="1:36" ht="30" customHeight="1" x14ac:dyDescent="0.15">
      <c r="B4" s="124" t="s">
        <v>102</v>
      </c>
      <c r="C4" s="124"/>
      <c r="D4" s="124"/>
      <c r="E4" s="124" t="s">
        <v>97</v>
      </c>
      <c r="F4" s="124"/>
      <c r="H4" s="124" t="s">
        <v>102</v>
      </c>
      <c r="I4" s="124"/>
      <c r="J4" s="124"/>
      <c r="K4" s="124" t="s">
        <v>97</v>
      </c>
      <c r="L4" s="124"/>
      <c r="N4" s="124" t="s">
        <v>102</v>
      </c>
      <c r="O4" s="124"/>
      <c r="P4" s="124"/>
      <c r="Q4" s="124" t="s">
        <v>97</v>
      </c>
      <c r="R4" s="124"/>
      <c r="T4" s="124" t="s">
        <v>102</v>
      </c>
      <c r="U4" s="124"/>
      <c r="V4" s="124"/>
      <c r="W4" s="124" t="s">
        <v>97</v>
      </c>
      <c r="X4" s="124"/>
      <c r="Z4" s="124" t="s">
        <v>102</v>
      </c>
      <c r="AA4" s="124"/>
      <c r="AB4" s="124"/>
      <c r="AC4" s="124" t="s">
        <v>97</v>
      </c>
      <c r="AD4" s="124"/>
      <c r="AF4" s="124" t="s">
        <v>102</v>
      </c>
      <c r="AG4" s="124"/>
      <c r="AH4" s="124"/>
      <c r="AI4" s="124" t="s">
        <v>97</v>
      </c>
      <c r="AJ4" s="124"/>
    </row>
    <row r="5" spans="1:36" ht="30" customHeight="1" x14ac:dyDescent="0.15">
      <c r="B5" s="124" t="s">
        <v>103</v>
      </c>
      <c r="C5" s="124" t="s">
        <v>104</v>
      </c>
      <c r="D5" s="124"/>
      <c r="E5" s="124">
        <v>194</v>
      </c>
      <c r="F5" s="124"/>
      <c r="H5" s="124" t="s">
        <v>103</v>
      </c>
      <c r="I5" s="124" t="s">
        <v>104</v>
      </c>
      <c r="J5" s="124"/>
      <c r="K5" s="124">
        <v>100</v>
      </c>
      <c r="L5" s="124"/>
      <c r="N5" s="124" t="s">
        <v>103</v>
      </c>
      <c r="O5" s="124" t="s">
        <v>104</v>
      </c>
      <c r="P5" s="124"/>
      <c r="Q5" s="124">
        <v>9.5</v>
      </c>
      <c r="R5" s="124"/>
      <c r="T5" s="124" t="s">
        <v>103</v>
      </c>
      <c r="U5" s="124" t="s">
        <v>104</v>
      </c>
      <c r="V5" s="124"/>
      <c r="W5" s="124">
        <v>350</v>
      </c>
      <c r="X5" s="124"/>
      <c r="Z5" s="124" t="s">
        <v>103</v>
      </c>
      <c r="AA5" s="124" t="s">
        <v>104</v>
      </c>
      <c r="AB5" s="124"/>
      <c r="AC5" s="124">
        <v>6</v>
      </c>
      <c r="AD5" s="124"/>
      <c r="AF5" s="124" t="s">
        <v>103</v>
      </c>
      <c r="AG5" s="124" t="s">
        <v>104</v>
      </c>
      <c r="AH5" s="124"/>
      <c r="AI5" s="124">
        <v>23.4</v>
      </c>
      <c r="AJ5" s="124"/>
    </row>
    <row r="6" spans="1:36" ht="30" customHeight="1" x14ac:dyDescent="0.15">
      <c r="B6" s="124"/>
      <c r="C6" s="124" t="s">
        <v>105</v>
      </c>
      <c r="D6" s="124"/>
      <c r="E6" s="127">
        <v>194</v>
      </c>
      <c r="F6" s="127"/>
      <c r="H6" s="124"/>
      <c r="I6" s="124" t="s">
        <v>105</v>
      </c>
      <c r="J6" s="124"/>
      <c r="K6" s="127">
        <v>100</v>
      </c>
      <c r="L6" s="127"/>
      <c r="N6" s="124"/>
      <c r="O6" s="124" t="s">
        <v>105</v>
      </c>
      <c r="P6" s="124"/>
      <c r="Q6" s="127">
        <v>9.5</v>
      </c>
      <c r="R6" s="127"/>
      <c r="T6" s="124"/>
      <c r="U6" s="124" t="s">
        <v>105</v>
      </c>
      <c r="V6" s="124"/>
      <c r="W6" s="127">
        <v>350</v>
      </c>
      <c r="X6" s="127"/>
      <c r="Z6" s="124"/>
      <c r="AA6" s="124" t="s">
        <v>105</v>
      </c>
      <c r="AB6" s="124"/>
      <c r="AC6" s="127">
        <v>6</v>
      </c>
      <c r="AD6" s="127"/>
      <c r="AF6" s="124"/>
      <c r="AG6" s="124" t="s">
        <v>105</v>
      </c>
      <c r="AH6" s="124"/>
      <c r="AI6" s="127">
        <v>23.4</v>
      </c>
      <c r="AJ6" s="127"/>
    </row>
    <row r="7" spans="1:36" ht="30" customHeight="1" x14ac:dyDescent="0.15">
      <c r="B7" s="124"/>
      <c r="C7" s="124" t="s">
        <v>106</v>
      </c>
      <c r="D7" s="124"/>
      <c r="E7" s="127"/>
      <c r="F7" s="127"/>
      <c r="H7" s="124"/>
      <c r="I7" s="124" t="s">
        <v>106</v>
      </c>
      <c r="J7" s="124"/>
      <c r="K7" s="127"/>
      <c r="L7" s="127"/>
      <c r="N7" s="124"/>
      <c r="O7" s="124" t="s">
        <v>106</v>
      </c>
      <c r="P7" s="124"/>
      <c r="Q7" s="127"/>
      <c r="R7" s="127"/>
      <c r="T7" s="124"/>
      <c r="U7" s="124" t="s">
        <v>106</v>
      </c>
      <c r="V7" s="124"/>
      <c r="W7" s="127"/>
      <c r="X7" s="127"/>
      <c r="Z7" s="124"/>
      <c r="AA7" s="124" t="s">
        <v>106</v>
      </c>
      <c r="AB7" s="124"/>
      <c r="AC7" s="127"/>
      <c r="AD7" s="127"/>
      <c r="AF7" s="124"/>
      <c r="AG7" s="124" t="s">
        <v>106</v>
      </c>
      <c r="AH7" s="124"/>
      <c r="AI7" s="127"/>
      <c r="AJ7" s="127"/>
    </row>
    <row r="8" spans="1:36" ht="30" customHeight="1" x14ac:dyDescent="0.15">
      <c r="B8" s="128" t="s">
        <v>107</v>
      </c>
      <c r="C8" s="124" t="s">
        <v>201</v>
      </c>
      <c r="D8" s="124"/>
      <c r="E8" s="124"/>
      <c r="F8" s="124"/>
      <c r="H8" s="128" t="s">
        <v>107</v>
      </c>
      <c r="I8" s="143" t="s">
        <v>202</v>
      </c>
      <c r="J8" s="144"/>
      <c r="K8" s="144"/>
      <c r="L8" s="145"/>
      <c r="N8" s="128" t="s">
        <v>107</v>
      </c>
      <c r="O8" s="129" t="s">
        <v>251</v>
      </c>
      <c r="P8" s="130"/>
      <c r="Q8" s="130"/>
      <c r="R8" s="131"/>
      <c r="T8" s="124" t="s">
        <v>203</v>
      </c>
      <c r="U8" s="146" t="s">
        <v>204</v>
      </c>
      <c r="V8" s="146"/>
      <c r="W8" s="146"/>
      <c r="X8" s="146"/>
      <c r="Z8" s="128" t="s">
        <v>107</v>
      </c>
      <c r="AA8" s="129" t="s">
        <v>220</v>
      </c>
      <c r="AB8" s="130"/>
      <c r="AC8" s="130"/>
      <c r="AD8" s="131"/>
      <c r="AF8" s="128" t="s">
        <v>203</v>
      </c>
      <c r="AG8" s="147" t="s">
        <v>249</v>
      </c>
      <c r="AH8" s="148"/>
      <c r="AI8" s="148"/>
      <c r="AJ8" s="149"/>
    </row>
    <row r="9" spans="1:36" ht="30" customHeight="1" x14ac:dyDescent="0.15">
      <c r="B9" s="132"/>
      <c r="C9" s="124"/>
      <c r="D9" s="124"/>
      <c r="E9" s="124"/>
      <c r="F9" s="124"/>
      <c r="H9" s="132"/>
      <c r="I9" s="150"/>
      <c r="J9" s="151"/>
      <c r="K9" s="151"/>
      <c r="L9" s="152"/>
      <c r="N9" s="132"/>
      <c r="O9" s="133"/>
      <c r="P9" s="134"/>
      <c r="Q9" s="134"/>
      <c r="R9" s="135"/>
      <c r="T9" s="124"/>
      <c r="U9" s="146"/>
      <c r="V9" s="146"/>
      <c r="W9" s="146"/>
      <c r="X9" s="146"/>
      <c r="Z9" s="132"/>
      <c r="AA9" s="133"/>
      <c r="AB9" s="134"/>
      <c r="AC9" s="134"/>
      <c r="AD9" s="135"/>
      <c r="AF9" s="132"/>
      <c r="AG9" s="153"/>
      <c r="AH9" s="154"/>
      <c r="AI9" s="154"/>
      <c r="AJ9" s="155"/>
    </row>
    <row r="10" spans="1:36" ht="30" customHeight="1" x14ac:dyDescent="0.15">
      <c r="B10" s="124" t="s">
        <v>108</v>
      </c>
      <c r="C10" s="136" t="s">
        <v>109</v>
      </c>
      <c r="D10" s="136" t="s">
        <v>110</v>
      </c>
      <c r="E10" s="136" t="s">
        <v>111</v>
      </c>
      <c r="F10" s="136" t="s">
        <v>112</v>
      </c>
      <c r="H10" s="124" t="s">
        <v>108</v>
      </c>
      <c r="I10" s="136" t="s">
        <v>109</v>
      </c>
      <c r="J10" s="136" t="s">
        <v>110</v>
      </c>
      <c r="K10" s="136" t="s">
        <v>111</v>
      </c>
      <c r="L10" s="136" t="s">
        <v>112</v>
      </c>
      <c r="N10" s="124" t="s">
        <v>108</v>
      </c>
      <c r="O10" s="136" t="s">
        <v>109</v>
      </c>
      <c r="P10" s="136" t="s">
        <v>110</v>
      </c>
      <c r="Q10" s="136" t="s">
        <v>111</v>
      </c>
      <c r="R10" s="136" t="s">
        <v>112</v>
      </c>
      <c r="T10" s="124" t="s">
        <v>108</v>
      </c>
      <c r="U10" s="136" t="s">
        <v>109</v>
      </c>
      <c r="V10" s="136" t="s">
        <v>110</v>
      </c>
      <c r="W10" s="136" t="s">
        <v>111</v>
      </c>
      <c r="X10" s="136" t="s">
        <v>112</v>
      </c>
      <c r="Z10" s="124" t="s">
        <v>108</v>
      </c>
      <c r="AA10" s="136" t="s">
        <v>109</v>
      </c>
      <c r="AB10" s="136" t="s">
        <v>110</v>
      </c>
      <c r="AC10" s="136" t="s">
        <v>111</v>
      </c>
      <c r="AD10" s="136" t="s">
        <v>112</v>
      </c>
      <c r="AF10" s="128" t="s">
        <v>108</v>
      </c>
      <c r="AG10" s="136" t="s">
        <v>109</v>
      </c>
      <c r="AH10" s="136" t="s">
        <v>110</v>
      </c>
      <c r="AI10" s="136" t="s">
        <v>111</v>
      </c>
      <c r="AJ10" s="136" t="s">
        <v>112</v>
      </c>
    </row>
    <row r="11" spans="1:36" ht="30" customHeight="1" x14ac:dyDescent="0.15">
      <c r="B11" s="124"/>
      <c r="C11" s="162" t="s">
        <v>221</v>
      </c>
      <c r="D11" s="163" t="s">
        <v>222</v>
      </c>
      <c r="E11" s="156" t="s">
        <v>276</v>
      </c>
      <c r="F11" s="139" t="s">
        <v>277</v>
      </c>
      <c r="H11" s="124"/>
      <c r="I11" s="162" t="s">
        <v>221</v>
      </c>
      <c r="J11" s="163" t="s">
        <v>222</v>
      </c>
      <c r="K11" s="157" t="s">
        <v>262</v>
      </c>
      <c r="L11" s="139" t="s">
        <v>263</v>
      </c>
      <c r="N11" s="124"/>
      <c r="O11" s="162" t="s">
        <v>221</v>
      </c>
      <c r="P11" s="163" t="s">
        <v>222</v>
      </c>
      <c r="Q11" s="137" t="s">
        <v>252</v>
      </c>
      <c r="R11" s="139" t="s">
        <v>257</v>
      </c>
      <c r="T11" s="124"/>
      <c r="U11" s="124" t="s">
        <v>113</v>
      </c>
      <c r="V11" s="136" t="s">
        <v>114</v>
      </c>
      <c r="W11" s="158" t="s">
        <v>205</v>
      </c>
      <c r="X11" s="158" t="s">
        <v>206</v>
      </c>
      <c r="Z11" s="124"/>
      <c r="AA11" s="128" t="s">
        <v>221</v>
      </c>
      <c r="AB11" s="136" t="s">
        <v>222</v>
      </c>
      <c r="AC11" s="137" t="s">
        <v>216</v>
      </c>
      <c r="AD11" s="138" t="s">
        <v>217</v>
      </c>
      <c r="AF11" s="140"/>
      <c r="AG11" s="128" t="s">
        <v>221</v>
      </c>
      <c r="AH11" s="136" t="s">
        <v>222</v>
      </c>
      <c r="AI11" s="137" t="s">
        <v>234</v>
      </c>
      <c r="AJ11" s="138" t="s">
        <v>235</v>
      </c>
    </row>
    <row r="12" spans="1:36" ht="30" customHeight="1" x14ac:dyDescent="0.15">
      <c r="B12" s="124"/>
      <c r="C12" s="162"/>
      <c r="D12" s="163" t="s">
        <v>264</v>
      </c>
      <c r="E12" s="156" t="s">
        <v>207</v>
      </c>
      <c r="F12" s="159">
        <v>1</v>
      </c>
      <c r="H12" s="124"/>
      <c r="I12" s="162"/>
      <c r="J12" s="163" t="s">
        <v>264</v>
      </c>
      <c r="K12" s="157"/>
      <c r="L12" s="139"/>
      <c r="N12" s="124"/>
      <c r="O12" s="162"/>
      <c r="P12" s="163" t="s">
        <v>222</v>
      </c>
      <c r="Q12" s="137" t="s">
        <v>258</v>
      </c>
      <c r="R12" s="139" t="s">
        <v>259</v>
      </c>
      <c r="T12" s="124"/>
      <c r="U12" s="124"/>
      <c r="V12" s="136" t="s">
        <v>115</v>
      </c>
      <c r="W12" s="158" t="s">
        <v>208</v>
      </c>
      <c r="X12" s="160">
        <v>1</v>
      </c>
      <c r="Z12" s="124"/>
      <c r="AA12" s="132"/>
      <c r="AB12" s="136" t="s">
        <v>222</v>
      </c>
      <c r="AC12" s="137" t="s">
        <v>218</v>
      </c>
      <c r="AD12" s="138" t="s">
        <v>219</v>
      </c>
      <c r="AF12" s="140"/>
      <c r="AG12" s="132"/>
      <c r="AH12" s="136" t="s">
        <v>222</v>
      </c>
      <c r="AI12" s="137" t="s">
        <v>236</v>
      </c>
      <c r="AJ12" s="138" t="s">
        <v>237</v>
      </c>
    </row>
    <row r="13" spans="1:36" ht="30" customHeight="1" x14ac:dyDescent="0.15">
      <c r="B13" s="124"/>
      <c r="C13" s="162"/>
      <c r="D13" s="163" t="s">
        <v>265</v>
      </c>
      <c r="E13" s="156"/>
      <c r="F13" s="156"/>
      <c r="H13" s="124"/>
      <c r="I13" s="162"/>
      <c r="J13" s="163" t="s">
        <v>265</v>
      </c>
      <c r="K13" s="157"/>
      <c r="L13" s="139"/>
      <c r="N13" s="124"/>
      <c r="O13" s="162"/>
      <c r="P13" s="163"/>
      <c r="Q13" s="137"/>
      <c r="R13" s="141"/>
      <c r="T13" s="124"/>
      <c r="U13" s="124"/>
      <c r="V13" s="136" t="s">
        <v>116</v>
      </c>
      <c r="W13" s="158"/>
      <c r="X13" s="138"/>
      <c r="Z13" s="124"/>
      <c r="AA13" s="128" t="s">
        <v>223</v>
      </c>
      <c r="AB13" s="136" t="s">
        <v>224</v>
      </c>
      <c r="AC13" s="137" t="s">
        <v>225</v>
      </c>
      <c r="AD13" s="138" t="s">
        <v>226</v>
      </c>
      <c r="AF13" s="140"/>
      <c r="AG13" s="128" t="s">
        <v>223</v>
      </c>
      <c r="AH13" s="136" t="s">
        <v>224</v>
      </c>
      <c r="AI13" s="137" t="s">
        <v>238</v>
      </c>
      <c r="AJ13" s="138" t="s">
        <v>239</v>
      </c>
    </row>
    <row r="14" spans="1:36" ht="30" customHeight="1" x14ac:dyDescent="0.15">
      <c r="B14" s="124"/>
      <c r="C14" s="162"/>
      <c r="D14" s="163" t="s">
        <v>266</v>
      </c>
      <c r="E14" s="156" t="s">
        <v>209</v>
      </c>
      <c r="F14" s="159">
        <v>1</v>
      </c>
      <c r="H14" s="124"/>
      <c r="I14" s="162"/>
      <c r="J14" s="163" t="s">
        <v>266</v>
      </c>
      <c r="K14" s="157"/>
      <c r="L14" s="139"/>
      <c r="N14" s="124"/>
      <c r="O14" s="162"/>
      <c r="P14" s="163"/>
      <c r="Q14" s="137"/>
      <c r="R14" s="139"/>
      <c r="T14" s="124"/>
      <c r="U14" s="124"/>
      <c r="V14" s="136" t="s">
        <v>117</v>
      </c>
      <c r="W14" s="158" t="s">
        <v>210</v>
      </c>
      <c r="X14" s="160">
        <v>1</v>
      </c>
      <c r="Z14" s="124"/>
      <c r="AA14" s="140"/>
      <c r="AB14" s="136" t="s">
        <v>224</v>
      </c>
      <c r="AC14" s="137" t="s">
        <v>227</v>
      </c>
      <c r="AD14" s="138" t="s">
        <v>228</v>
      </c>
      <c r="AF14" s="140"/>
      <c r="AG14" s="140"/>
      <c r="AH14" s="136" t="s">
        <v>241</v>
      </c>
      <c r="AI14" s="137" t="s">
        <v>240</v>
      </c>
      <c r="AJ14" s="139" t="s">
        <v>233</v>
      </c>
    </row>
    <row r="15" spans="1:36" ht="30" customHeight="1" x14ac:dyDescent="0.15">
      <c r="B15" s="124"/>
      <c r="C15" s="162" t="s">
        <v>223</v>
      </c>
      <c r="D15" s="163" t="s">
        <v>224</v>
      </c>
      <c r="E15" s="156" t="s">
        <v>278</v>
      </c>
      <c r="F15" s="139" t="s">
        <v>279</v>
      </c>
      <c r="H15" s="124"/>
      <c r="I15" s="162" t="s">
        <v>223</v>
      </c>
      <c r="J15" s="163" t="s">
        <v>224</v>
      </c>
      <c r="K15" s="157" t="s">
        <v>270</v>
      </c>
      <c r="L15" s="139" t="s">
        <v>271</v>
      </c>
      <c r="N15" s="124"/>
      <c r="O15" s="162" t="s">
        <v>223</v>
      </c>
      <c r="P15" s="163" t="s">
        <v>224</v>
      </c>
      <c r="Q15" s="137" t="s">
        <v>253</v>
      </c>
      <c r="R15" s="141" t="s">
        <v>254</v>
      </c>
      <c r="T15" s="124"/>
      <c r="U15" s="124" t="s">
        <v>118</v>
      </c>
      <c r="V15" s="136" t="s">
        <v>119</v>
      </c>
      <c r="W15" s="136"/>
      <c r="X15" s="136"/>
      <c r="Z15" s="124"/>
      <c r="AA15" s="128" t="s">
        <v>230</v>
      </c>
      <c r="AB15" s="136" t="s">
        <v>119</v>
      </c>
      <c r="AC15" s="137"/>
      <c r="AD15" s="138"/>
      <c r="AF15" s="140"/>
      <c r="AG15" s="124" t="s">
        <v>230</v>
      </c>
      <c r="AH15" s="136" t="s">
        <v>119</v>
      </c>
      <c r="AI15" s="137"/>
      <c r="AJ15" s="138"/>
    </row>
    <row r="16" spans="1:36" ht="30" customHeight="1" x14ac:dyDescent="0.15">
      <c r="B16" s="124"/>
      <c r="C16" s="162"/>
      <c r="D16" s="163"/>
      <c r="E16" s="161"/>
      <c r="F16" s="159"/>
      <c r="H16" s="124"/>
      <c r="I16" s="162"/>
      <c r="J16" s="163" t="s">
        <v>261</v>
      </c>
      <c r="K16" s="157"/>
      <c r="L16" s="139"/>
      <c r="N16" s="124"/>
      <c r="O16" s="162"/>
      <c r="P16" s="163"/>
      <c r="Q16" s="137"/>
      <c r="R16" s="141"/>
      <c r="T16" s="124"/>
      <c r="U16" s="124"/>
      <c r="V16" s="136" t="s">
        <v>120</v>
      </c>
      <c r="W16" s="136"/>
      <c r="X16" s="136"/>
      <c r="Z16" s="124"/>
      <c r="AA16" s="140"/>
      <c r="AB16" s="136" t="s">
        <v>120</v>
      </c>
      <c r="AC16" s="137" t="s">
        <v>231</v>
      </c>
      <c r="AD16" s="139" t="s">
        <v>233</v>
      </c>
      <c r="AF16" s="140"/>
      <c r="AG16" s="124"/>
      <c r="AH16" s="136" t="s">
        <v>120</v>
      </c>
      <c r="AI16" s="137" t="s">
        <v>242</v>
      </c>
      <c r="AJ16" s="139" t="s">
        <v>243</v>
      </c>
    </row>
    <row r="17" spans="2:36" ht="30" customHeight="1" x14ac:dyDescent="0.15">
      <c r="B17" s="124"/>
      <c r="C17" s="162" t="s">
        <v>229</v>
      </c>
      <c r="D17" s="163" t="s">
        <v>120</v>
      </c>
      <c r="E17" s="156" t="s">
        <v>280</v>
      </c>
      <c r="F17" s="165" t="s">
        <v>233</v>
      </c>
      <c r="H17" s="124"/>
      <c r="I17" s="162" t="s">
        <v>229</v>
      </c>
      <c r="J17" s="163" t="s">
        <v>267</v>
      </c>
      <c r="K17" s="157" t="s">
        <v>272</v>
      </c>
      <c r="L17" s="139" t="s">
        <v>273</v>
      </c>
      <c r="N17" s="124"/>
      <c r="O17" s="162" t="s">
        <v>229</v>
      </c>
      <c r="P17" s="163" t="s">
        <v>261</v>
      </c>
      <c r="Q17" s="137" t="s">
        <v>260</v>
      </c>
      <c r="R17" s="159">
        <f>100%</f>
        <v>1</v>
      </c>
      <c r="T17" s="124"/>
      <c r="U17" s="124"/>
      <c r="V17" s="136" t="s">
        <v>121</v>
      </c>
      <c r="W17" s="136"/>
      <c r="X17" s="136"/>
      <c r="Z17" s="124"/>
      <c r="AA17" s="140"/>
      <c r="AB17" s="136" t="s">
        <v>121</v>
      </c>
      <c r="AC17" s="137"/>
      <c r="AD17" s="139"/>
      <c r="AF17" s="140"/>
      <c r="AG17" s="124"/>
      <c r="AH17" s="136" t="s">
        <v>121</v>
      </c>
      <c r="AI17" s="137"/>
      <c r="AJ17" s="139"/>
    </row>
    <row r="18" spans="2:36" ht="30" customHeight="1" x14ac:dyDescent="0.15">
      <c r="B18" s="124"/>
      <c r="C18" s="162"/>
      <c r="D18" s="163" t="s">
        <v>268</v>
      </c>
      <c r="E18" s="156"/>
      <c r="F18" s="156"/>
      <c r="H18" s="124"/>
      <c r="I18" s="162"/>
      <c r="J18" s="163" t="s">
        <v>269</v>
      </c>
      <c r="K18" s="157"/>
      <c r="L18" s="139"/>
      <c r="N18" s="124"/>
      <c r="O18" s="162"/>
      <c r="P18" s="163" t="s">
        <v>122</v>
      </c>
      <c r="Q18" s="137"/>
      <c r="R18" s="141"/>
      <c r="T18" s="124"/>
      <c r="U18" s="124"/>
      <c r="V18" s="136" t="s">
        <v>122</v>
      </c>
      <c r="W18" s="136"/>
      <c r="X18" s="136"/>
      <c r="Z18" s="124"/>
      <c r="AA18" s="140"/>
      <c r="AB18" s="136" t="s">
        <v>122</v>
      </c>
      <c r="AC18" s="137"/>
      <c r="AD18" s="139"/>
      <c r="AF18" s="140"/>
      <c r="AG18" s="124" t="s">
        <v>244</v>
      </c>
      <c r="AH18" s="156" t="s">
        <v>246</v>
      </c>
      <c r="AI18" s="137" t="s">
        <v>247</v>
      </c>
      <c r="AJ18" s="139" t="s">
        <v>248</v>
      </c>
    </row>
    <row r="19" spans="2:36" ht="30" customHeight="1" x14ac:dyDescent="0.15">
      <c r="B19" s="124"/>
      <c r="C19" s="163" t="s">
        <v>123</v>
      </c>
      <c r="D19" s="163" t="s">
        <v>246</v>
      </c>
      <c r="E19" s="156" t="s">
        <v>211</v>
      </c>
      <c r="F19" s="139" t="s">
        <v>281</v>
      </c>
      <c r="H19" s="124"/>
      <c r="I19" s="163" t="s">
        <v>123</v>
      </c>
      <c r="J19" s="163" t="s">
        <v>244</v>
      </c>
      <c r="K19" s="157" t="s">
        <v>274</v>
      </c>
      <c r="L19" s="139" t="s">
        <v>275</v>
      </c>
      <c r="N19" s="124"/>
      <c r="O19" s="164" t="s">
        <v>123</v>
      </c>
      <c r="P19" s="163" t="s">
        <v>246</v>
      </c>
      <c r="Q19" s="137" t="s">
        <v>255</v>
      </c>
      <c r="R19" s="139" t="s">
        <v>256</v>
      </c>
      <c r="T19" s="124"/>
      <c r="U19" s="124"/>
      <c r="V19" s="136" t="s">
        <v>123</v>
      </c>
      <c r="W19" s="158" t="s">
        <v>213</v>
      </c>
      <c r="X19" s="138" t="s">
        <v>212</v>
      </c>
      <c r="Z19" s="124"/>
      <c r="AA19" s="164" t="s">
        <v>123</v>
      </c>
      <c r="AB19" s="163" t="s">
        <v>245</v>
      </c>
      <c r="AC19" s="137" t="s">
        <v>232</v>
      </c>
      <c r="AD19" s="139" t="s">
        <v>233</v>
      </c>
      <c r="AF19" s="140"/>
      <c r="AG19" s="124"/>
      <c r="AH19" s="136"/>
      <c r="AI19" s="137"/>
      <c r="AJ19" s="139"/>
    </row>
  </sheetData>
  <mergeCells count="108">
    <mergeCell ref="B8:B9"/>
    <mergeCell ref="AG18:AG19"/>
    <mergeCell ref="AG15:AG17"/>
    <mergeCell ref="O15:O16"/>
    <mergeCell ref="O17:O18"/>
    <mergeCell ref="I15:I16"/>
    <mergeCell ref="I17:I18"/>
    <mergeCell ref="C15:C16"/>
    <mergeCell ref="C17:C18"/>
    <mergeCell ref="AA11:AA12"/>
    <mergeCell ref="AA13:AA14"/>
    <mergeCell ref="AA15:AA18"/>
    <mergeCell ref="AG13:AG14"/>
    <mergeCell ref="AG11:AG12"/>
    <mergeCell ref="N1:R1"/>
    <mergeCell ref="T1:X1"/>
    <mergeCell ref="B3:D3"/>
    <mergeCell ref="E3:F3"/>
    <mergeCell ref="H3:J3"/>
    <mergeCell ref="K3:L3"/>
    <mergeCell ref="N3:P3"/>
    <mergeCell ref="Q3:R3"/>
    <mergeCell ref="T3:V3"/>
    <mergeCell ref="W3:X3"/>
    <mergeCell ref="B1:F1"/>
    <mergeCell ref="H1:L1"/>
    <mergeCell ref="N4:P4"/>
    <mergeCell ref="Q4:R4"/>
    <mergeCell ref="T4:V4"/>
    <mergeCell ref="W4:X4"/>
    <mergeCell ref="B5:B7"/>
    <mergeCell ref="C5:D5"/>
    <mergeCell ref="E5:F5"/>
    <mergeCell ref="H5:H7"/>
    <mergeCell ref="I5:J5"/>
    <mergeCell ref="K5:L5"/>
    <mergeCell ref="N5:N7"/>
    <mergeCell ref="O5:P5"/>
    <mergeCell ref="Q5:R5"/>
    <mergeCell ref="T5:T7"/>
    <mergeCell ref="U5:V5"/>
    <mergeCell ref="W5:X5"/>
    <mergeCell ref="B4:D4"/>
    <mergeCell ref="E4:F4"/>
    <mergeCell ref="H4:J4"/>
    <mergeCell ref="K4:L4"/>
    <mergeCell ref="C6:D6"/>
    <mergeCell ref="E6:F6"/>
    <mergeCell ref="U15:U19"/>
    <mergeCell ref="C8:F9"/>
    <mergeCell ref="H8:H9"/>
    <mergeCell ref="I8:L9"/>
    <mergeCell ref="N8:N9"/>
    <mergeCell ref="O8:R9"/>
    <mergeCell ref="W6:X6"/>
    <mergeCell ref="C7:D7"/>
    <mergeCell ref="E7:F7"/>
    <mergeCell ref="I7:J7"/>
    <mergeCell ref="K7:L7"/>
    <mergeCell ref="O7:P7"/>
    <mergeCell ref="Q7:R7"/>
    <mergeCell ref="U7:V7"/>
    <mergeCell ref="W7:X7"/>
    <mergeCell ref="I6:J6"/>
    <mergeCell ref="K6:L6"/>
    <mergeCell ref="O6:P6"/>
    <mergeCell ref="Q6:R6"/>
    <mergeCell ref="U6:V6"/>
    <mergeCell ref="Z10:Z19"/>
    <mergeCell ref="T8:T9"/>
    <mergeCell ref="U8:X9"/>
    <mergeCell ref="B10:B19"/>
    <mergeCell ref="H10:H19"/>
    <mergeCell ref="N10:N19"/>
    <mergeCell ref="T10:T19"/>
    <mergeCell ref="C11:C14"/>
    <mergeCell ref="I11:I14"/>
    <mergeCell ref="O11:O14"/>
    <mergeCell ref="U11:U14"/>
    <mergeCell ref="AC4:AD4"/>
    <mergeCell ref="AF4:AH4"/>
    <mergeCell ref="Z1:AD1"/>
    <mergeCell ref="AF1:AJ1"/>
    <mergeCell ref="Z3:AB3"/>
    <mergeCell ref="AC3:AD3"/>
    <mergeCell ref="AF3:AH3"/>
    <mergeCell ref="AI3:AJ3"/>
    <mergeCell ref="AA6:AB6"/>
    <mergeCell ref="AC6:AD6"/>
    <mergeCell ref="AG6:AH6"/>
    <mergeCell ref="AI6:AJ6"/>
    <mergeCell ref="AI4:AJ4"/>
    <mergeCell ref="Z5:Z7"/>
    <mergeCell ref="AA5:AB5"/>
    <mergeCell ref="AC5:AD5"/>
    <mergeCell ref="AF5:AF7"/>
    <mergeCell ref="AG5:AH5"/>
    <mergeCell ref="AI5:AJ5"/>
    <mergeCell ref="Z4:AB4"/>
    <mergeCell ref="AI7:AJ7"/>
    <mergeCell ref="Z8:Z9"/>
    <mergeCell ref="AA8:AD9"/>
    <mergeCell ref="AF8:AF9"/>
    <mergeCell ref="AG8:AJ9"/>
    <mergeCell ref="AA7:AB7"/>
    <mergeCell ref="AC7:AD7"/>
    <mergeCell ref="AG7:AH7"/>
    <mergeCell ref="AF10:AF19"/>
  </mergeCells>
  <phoneticPr fontId="28" type="noConversion"/>
  <pageMargins left="0.75" right="0.75" top="1" bottom="1" header="0.5" footer="0.5"/>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0"/>
  <sheetViews>
    <sheetView workbookViewId="0">
      <selection activeCell="F30" sqref="F30"/>
    </sheetView>
  </sheetViews>
  <sheetFormatPr defaultColWidth="9" defaultRowHeight="13.5" x14ac:dyDescent="0.15"/>
  <cols>
    <col min="1" max="1" width="19.125" customWidth="1"/>
  </cols>
  <sheetData>
    <row r="1" spans="1:19" ht="27" x14ac:dyDescent="0.15">
      <c r="A1" s="80" t="s">
        <v>26</v>
      </c>
      <c r="B1" s="80"/>
      <c r="C1" s="80"/>
      <c r="D1" s="80"/>
      <c r="E1" s="80"/>
      <c r="F1" s="80"/>
      <c r="G1" s="80"/>
      <c r="H1" s="80"/>
      <c r="I1" s="80"/>
      <c r="J1" s="80"/>
      <c r="K1" s="80"/>
      <c r="L1" s="80"/>
      <c r="M1" s="80"/>
      <c r="N1" s="80"/>
      <c r="O1" s="80"/>
      <c r="P1" s="80"/>
      <c r="Q1" s="80"/>
      <c r="R1" s="80"/>
      <c r="S1" s="80"/>
    </row>
    <row r="2" spans="1:19" ht="15" customHeight="1" x14ac:dyDescent="0.2">
      <c r="A2" s="55"/>
      <c r="B2" s="85"/>
      <c r="C2" s="85"/>
      <c r="D2" s="85"/>
      <c r="E2" s="85"/>
      <c r="F2" s="85"/>
      <c r="G2" s="85"/>
      <c r="H2" s="85"/>
      <c r="I2" s="85"/>
      <c r="J2" s="85"/>
      <c r="K2" s="85"/>
      <c r="L2" s="85"/>
      <c r="M2" s="61"/>
      <c r="N2" s="55"/>
      <c r="O2" s="62"/>
      <c r="P2" s="86" t="s">
        <v>1</v>
      </c>
      <c r="Q2" s="86"/>
      <c r="R2" s="86"/>
      <c r="S2" s="86"/>
    </row>
    <row r="3" spans="1:19" ht="15" customHeight="1" x14ac:dyDescent="0.15">
      <c r="A3" s="87" t="s">
        <v>27</v>
      </c>
      <c r="B3" s="87" t="s">
        <v>28</v>
      </c>
      <c r="C3" s="87" t="s">
        <v>29</v>
      </c>
      <c r="D3" s="87"/>
      <c r="E3" s="87"/>
      <c r="F3" s="87"/>
      <c r="G3" s="87"/>
      <c r="H3" s="87"/>
      <c r="I3" s="87"/>
      <c r="J3" s="87"/>
      <c r="K3" s="87"/>
      <c r="L3" s="87"/>
      <c r="M3" s="88" t="s">
        <v>30</v>
      </c>
      <c r="N3" s="88"/>
      <c r="O3" s="88"/>
      <c r="P3" s="88"/>
      <c r="Q3" s="88"/>
      <c r="R3" s="88"/>
      <c r="S3" s="88"/>
    </row>
    <row r="4" spans="1:19" ht="15" customHeight="1" x14ac:dyDescent="0.15">
      <c r="A4" s="87"/>
      <c r="B4" s="87"/>
      <c r="C4" s="89" t="s">
        <v>5</v>
      </c>
      <c r="D4" s="90" t="s">
        <v>31</v>
      </c>
      <c r="E4" s="90" t="s">
        <v>32</v>
      </c>
      <c r="F4" s="90" t="s">
        <v>33</v>
      </c>
      <c r="G4" s="90" t="s">
        <v>34</v>
      </c>
      <c r="H4" s="89" t="s">
        <v>14</v>
      </c>
      <c r="I4" s="93" t="s">
        <v>15</v>
      </c>
      <c r="J4" s="90" t="s">
        <v>16</v>
      </c>
      <c r="K4" s="90" t="s">
        <v>17</v>
      </c>
      <c r="L4" s="93" t="s">
        <v>18</v>
      </c>
      <c r="M4" s="93" t="s">
        <v>5</v>
      </c>
      <c r="N4" s="89" t="s">
        <v>35</v>
      </c>
      <c r="O4" s="89" t="s">
        <v>36</v>
      </c>
      <c r="P4" s="89" t="s">
        <v>37</v>
      </c>
      <c r="Q4" s="89" t="s">
        <v>38</v>
      </c>
      <c r="R4" s="89" t="s">
        <v>39</v>
      </c>
      <c r="S4" s="96" t="s">
        <v>40</v>
      </c>
    </row>
    <row r="5" spans="1:19" ht="15" customHeight="1" x14ac:dyDescent="0.15">
      <c r="A5" s="87"/>
      <c r="B5" s="87"/>
      <c r="C5" s="89"/>
      <c r="D5" s="91"/>
      <c r="E5" s="91"/>
      <c r="F5" s="91"/>
      <c r="G5" s="91"/>
      <c r="H5" s="89"/>
      <c r="I5" s="94"/>
      <c r="J5" s="91"/>
      <c r="K5" s="91"/>
      <c r="L5" s="94"/>
      <c r="M5" s="94"/>
      <c r="N5" s="89"/>
      <c r="O5" s="89"/>
      <c r="P5" s="89"/>
      <c r="Q5" s="89"/>
      <c r="R5" s="89"/>
      <c r="S5" s="97"/>
    </row>
    <row r="6" spans="1:19" ht="15" customHeight="1" x14ac:dyDescent="0.15">
      <c r="A6" s="87"/>
      <c r="B6" s="87"/>
      <c r="C6" s="89"/>
      <c r="D6" s="92"/>
      <c r="E6" s="92"/>
      <c r="F6" s="92"/>
      <c r="G6" s="92"/>
      <c r="H6" s="89"/>
      <c r="I6" s="95"/>
      <c r="J6" s="92"/>
      <c r="K6" s="92"/>
      <c r="L6" s="95"/>
      <c r="M6" s="95"/>
      <c r="N6" s="89"/>
      <c r="O6" s="89"/>
      <c r="P6" s="89"/>
      <c r="Q6" s="89"/>
      <c r="R6" s="89"/>
      <c r="S6" s="98"/>
    </row>
    <row r="7" spans="1:19" ht="15" customHeight="1" x14ac:dyDescent="0.15">
      <c r="A7" s="24" t="s">
        <v>152</v>
      </c>
      <c r="B7" s="4">
        <f>C7+M7</f>
        <v>1551.81</v>
      </c>
      <c r="C7" s="4">
        <f>SUM(D7:L7)</f>
        <v>1551.81</v>
      </c>
      <c r="D7" s="59">
        <v>1551.81</v>
      </c>
      <c r="E7" s="59"/>
      <c r="F7" s="59"/>
      <c r="G7" s="59"/>
      <c r="H7" s="59"/>
      <c r="I7" s="59"/>
      <c r="J7" s="59"/>
      <c r="K7" s="59"/>
      <c r="L7" s="59"/>
      <c r="M7" s="4">
        <f>SUM(N7:S7)</f>
        <v>0</v>
      </c>
      <c r="N7" s="59"/>
      <c r="O7" s="59"/>
      <c r="P7" s="59"/>
      <c r="Q7" s="59"/>
      <c r="R7" s="59"/>
      <c r="S7" s="59"/>
    </row>
    <row r="8" spans="1:19" ht="15" customHeight="1" x14ac:dyDescent="0.15">
      <c r="A8" s="18"/>
      <c r="B8" s="4">
        <f t="shared" ref="B8:B20" si="0">C8+M8</f>
        <v>0</v>
      </c>
      <c r="C8" s="4">
        <f t="shared" ref="C8:C20" si="1">SUM(D8:L8)</f>
        <v>0</v>
      </c>
      <c r="D8" s="19"/>
      <c r="E8" s="19"/>
      <c r="F8" s="19"/>
      <c r="G8" s="19"/>
      <c r="H8" s="19"/>
      <c r="I8" s="19"/>
      <c r="J8" s="19"/>
      <c r="K8" s="19"/>
      <c r="L8" s="19"/>
      <c r="M8" s="4">
        <f t="shared" ref="M8:M20" si="2">SUM(N8:S8)</f>
        <v>0</v>
      </c>
      <c r="N8" s="19"/>
      <c r="O8" s="19"/>
      <c r="P8" s="19"/>
      <c r="Q8" s="19"/>
      <c r="R8" s="19"/>
      <c r="S8" s="19"/>
    </row>
    <row r="9" spans="1:19" ht="15" customHeight="1" x14ac:dyDescent="0.15">
      <c r="A9" s="18"/>
      <c r="B9" s="4">
        <f t="shared" si="0"/>
        <v>0</v>
      </c>
      <c r="C9" s="4">
        <f t="shared" si="1"/>
        <v>0</v>
      </c>
      <c r="D9" s="19"/>
      <c r="E9" s="19"/>
      <c r="F9" s="19"/>
      <c r="G9" s="19"/>
      <c r="H9" s="19"/>
      <c r="I9" s="19"/>
      <c r="J9" s="19"/>
      <c r="K9" s="19"/>
      <c r="L9" s="19"/>
      <c r="M9" s="4">
        <f t="shared" si="2"/>
        <v>0</v>
      </c>
      <c r="N9" s="19"/>
      <c r="O9" s="19"/>
      <c r="P9" s="19"/>
      <c r="Q9" s="19"/>
      <c r="R9" s="19"/>
      <c r="S9" s="19"/>
    </row>
    <row r="10" spans="1:19" ht="15" customHeight="1" x14ac:dyDescent="0.15">
      <c r="A10" s="18"/>
      <c r="B10" s="4">
        <f t="shared" si="0"/>
        <v>0</v>
      </c>
      <c r="C10" s="4">
        <f t="shared" si="1"/>
        <v>0</v>
      </c>
      <c r="D10" s="19"/>
      <c r="E10" s="19"/>
      <c r="F10" s="19"/>
      <c r="G10" s="19"/>
      <c r="H10" s="19"/>
      <c r="I10" s="19"/>
      <c r="J10" s="19"/>
      <c r="K10" s="19"/>
      <c r="L10" s="19"/>
      <c r="M10" s="4">
        <f t="shared" si="2"/>
        <v>0</v>
      </c>
      <c r="N10" s="19"/>
      <c r="O10" s="19"/>
      <c r="P10" s="19"/>
      <c r="Q10" s="19"/>
      <c r="R10" s="19"/>
      <c r="S10" s="19"/>
    </row>
    <row r="11" spans="1:19" ht="15" customHeight="1" x14ac:dyDescent="0.15">
      <c r="A11" s="18"/>
      <c r="B11" s="4">
        <f t="shared" si="0"/>
        <v>0</v>
      </c>
      <c r="C11" s="4">
        <f t="shared" si="1"/>
        <v>0</v>
      </c>
      <c r="D11" s="19"/>
      <c r="E11" s="19"/>
      <c r="F11" s="19"/>
      <c r="G11" s="19"/>
      <c r="H11" s="19"/>
      <c r="I11" s="19"/>
      <c r="J11" s="19"/>
      <c r="K11" s="19"/>
      <c r="L11" s="19"/>
      <c r="M11" s="4">
        <f t="shared" si="2"/>
        <v>0</v>
      </c>
      <c r="N11" s="19"/>
      <c r="O11" s="19"/>
      <c r="P11" s="19"/>
      <c r="Q11" s="19"/>
      <c r="R11" s="19"/>
      <c r="S11" s="19"/>
    </row>
    <row r="12" spans="1:19" ht="15" customHeight="1" x14ac:dyDescent="0.15">
      <c r="A12" s="18"/>
      <c r="B12" s="4">
        <f t="shared" si="0"/>
        <v>0</v>
      </c>
      <c r="C12" s="4">
        <f t="shared" si="1"/>
        <v>0</v>
      </c>
      <c r="D12" s="19"/>
      <c r="E12" s="19"/>
      <c r="F12" s="19"/>
      <c r="G12" s="19"/>
      <c r="H12" s="19"/>
      <c r="I12" s="19"/>
      <c r="J12" s="19"/>
      <c r="K12" s="19"/>
      <c r="L12" s="19"/>
      <c r="M12" s="4">
        <f t="shared" si="2"/>
        <v>0</v>
      </c>
      <c r="N12" s="19"/>
      <c r="O12" s="19"/>
      <c r="P12" s="19"/>
      <c r="Q12" s="19"/>
      <c r="R12" s="19"/>
      <c r="S12" s="19"/>
    </row>
    <row r="13" spans="1:19" ht="15" customHeight="1" x14ac:dyDescent="0.15">
      <c r="A13" s="16"/>
      <c r="B13" s="4">
        <f t="shared" si="0"/>
        <v>0</v>
      </c>
      <c r="C13" s="4">
        <f t="shared" si="1"/>
        <v>0</v>
      </c>
      <c r="D13" s="19"/>
      <c r="E13" s="19"/>
      <c r="F13" s="19"/>
      <c r="G13" s="19"/>
      <c r="H13" s="19"/>
      <c r="I13" s="19"/>
      <c r="J13" s="19"/>
      <c r="K13" s="19"/>
      <c r="L13" s="19"/>
      <c r="M13" s="4">
        <f t="shared" si="2"/>
        <v>0</v>
      </c>
      <c r="N13" s="19"/>
      <c r="O13" s="19"/>
      <c r="P13" s="19"/>
      <c r="Q13" s="19"/>
      <c r="R13" s="19"/>
      <c r="S13" s="19"/>
    </row>
    <row r="14" spans="1:19" ht="15" customHeight="1" x14ac:dyDescent="0.15">
      <c r="A14" s="18"/>
      <c r="B14" s="4">
        <f t="shared" si="0"/>
        <v>0</v>
      </c>
      <c r="C14" s="4">
        <f t="shared" si="1"/>
        <v>0</v>
      </c>
      <c r="D14" s="19"/>
      <c r="E14" s="19"/>
      <c r="F14" s="19"/>
      <c r="G14" s="19"/>
      <c r="H14" s="19"/>
      <c r="I14" s="19"/>
      <c r="J14" s="19"/>
      <c r="K14" s="19"/>
      <c r="L14" s="19"/>
      <c r="M14" s="4">
        <f t="shared" si="2"/>
        <v>0</v>
      </c>
      <c r="N14" s="19"/>
      <c r="O14" s="19"/>
      <c r="P14" s="19"/>
      <c r="Q14" s="19"/>
      <c r="R14" s="19"/>
      <c r="S14" s="19"/>
    </row>
    <row r="15" spans="1:19" ht="15" customHeight="1" x14ac:dyDescent="0.15">
      <c r="A15" s="18"/>
      <c r="B15" s="4">
        <f t="shared" si="0"/>
        <v>0</v>
      </c>
      <c r="C15" s="4">
        <f t="shared" si="1"/>
        <v>0</v>
      </c>
      <c r="D15" s="19"/>
      <c r="E15" s="19"/>
      <c r="F15" s="19"/>
      <c r="G15" s="19"/>
      <c r="H15" s="19"/>
      <c r="I15" s="19"/>
      <c r="J15" s="19"/>
      <c r="K15" s="19"/>
      <c r="L15" s="19"/>
      <c r="M15" s="4">
        <f t="shared" si="2"/>
        <v>0</v>
      </c>
      <c r="N15" s="19"/>
      <c r="O15" s="19"/>
      <c r="P15" s="19"/>
      <c r="Q15" s="19"/>
      <c r="R15" s="19"/>
      <c r="S15" s="19"/>
    </row>
    <row r="16" spans="1:19" ht="15" customHeight="1" x14ac:dyDescent="0.15">
      <c r="A16" s="18"/>
      <c r="B16" s="4">
        <f t="shared" si="0"/>
        <v>0</v>
      </c>
      <c r="C16" s="4">
        <f t="shared" si="1"/>
        <v>0</v>
      </c>
      <c r="D16" s="19"/>
      <c r="E16" s="19"/>
      <c r="F16" s="19"/>
      <c r="G16" s="19"/>
      <c r="H16" s="19"/>
      <c r="I16" s="19"/>
      <c r="J16" s="19"/>
      <c r="K16" s="19"/>
      <c r="L16" s="19"/>
      <c r="M16" s="4">
        <f t="shared" si="2"/>
        <v>0</v>
      </c>
      <c r="N16" s="19"/>
      <c r="O16" s="19"/>
      <c r="P16" s="19"/>
      <c r="Q16" s="19"/>
      <c r="R16" s="19"/>
      <c r="S16" s="19"/>
    </row>
    <row r="17" spans="1:19" ht="15" customHeight="1" x14ac:dyDescent="0.15">
      <c r="A17" s="18"/>
      <c r="B17" s="4">
        <f t="shared" si="0"/>
        <v>0</v>
      </c>
      <c r="C17" s="4">
        <f t="shared" si="1"/>
        <v>0</v>
      </c>
      <c r="D17" s="19"/>
      <c r="E17" s="19"/>
      <c r="F17" s="19"/>
      <c r="G17" s="19"/>
      <c r="H17" s="19"/>
      <c r="I17" s="19"/>
      <c r="J17" s="19"/>
      <c r="K17" s="19"/>
      <c r="L17" s="19"/>
      <c r="M17" s="4">
        <f t="shared" si="2"/>
        <v>0</v>
      </c>
      <c r="N17" s="19"/>
      <c r="O17" s="19"/>
      <c r="P17" s="19"/>
      <c r="Q17" s="19"/>
      <c r="R17" s="19"/>
      <c r="S17" s="19"/>
    </row>
    <row r="18" spans="1:19" ht="15" customHeight="1" x14ac:dyDescent="0.15">
      <c r="A18" s="18"/>
      <c r="B18" s="4">
        <f t="shared" si="0"/>
        <v>0</v>
      </c>
      <c r="C18" s="4">
        <f t="shared" si="1"/>
        <v>0</v>
      </c>
      <c r="D18" s="19"/>
      <c r="E18" s="19"/>
      <c r="F18" s="19"/>
      <c r="G18" s="19"/>
      <c r="H18" s="19"/>
      <c r="I18" s="19"/>
      <c r="J18" s="19"/>
      <c r="K18" s="19"/>
      <c r="L18" s="19"/>
      <c r="M18" s="4">
        <f t="shared" si="2"/>
        <v>0</v>
      </c>
      <c r="N18" s="19"/>
      <c r="O18" s="19"/>
      <c r="P18" s="19"/>
      <c r="Q18" s="19"/>
      <c r="R18" s="19"/>
      <c r="S18" s="19"/>
    </row>
    <row r="19" spans="1:19" ht="15" customHeight="1" x14ac:dyDescent="0.15">
      <c r="A19" s="18"/>
      <c r="B19" s="4">
        <f t="shared" si="0"/>
        <v>0</v>
      </c>
      <c r="C19" s="4">
        <f t="shared" si="1"/>
        <v>0</v>
      </c>
      <c r="D19" s="19"/>
      <c r="E19" s="19"/>
      <c r="F19" s="19"/>
      <c r="G19" s="19"/>
      <c r="H19" s="19"/>
      <c r="I19" s="19"/>
      <c r="J19" s="19"/>
      <c r="K19" s="19"/>
      <c r="L19" s="19"/>
      <c r="M19" s="4">
        <f t="shared" si="2"/>
        <v>0</v>
      </c>
      <c r="N19" s="19"/>
      <c r="O19" s="19"/>
      <c r="P19" s="19"/>
      <c r="Q19" s="19"/>
      <c r="R19" s="19"/>
      <c r="S19" s="19"/>
    </row>
    <row r="20" spans="1:19" ht="15" customHeight="1" x14ac:dyDescent="0.15">
      <c r="A20" s="60" t="s">
        <v>41</v>
      </c>
      <c r="B20" s="4">
        <f t="shared" si="0"/>
        <v>1551.81</v>
      </c>
      <c r="C20" s="4">
        <f t="shared" si="1"/>
        <v>1551.81</v>
      </c>
      <c r="D20" s="4">
        <f>SUM(D7:D19)</f>
        <v>1551.81</v>
      </c>
      <c r="E20" s="4">
        <f t="shared" ref="E20:L20" si="3">SUM(E7:E19)</f>
        <v>0</v>
      </c>
      <c r="F20" s="4">
        <f t="shared" si="3"/>
        <v>0</v>
      </c>
      <c r="G20" s="4">
        <f t="shared" si="3"/>
        <v>0</v>
      </c>
      <c r="H20" s="4">
        <f t="shared" si="3"/>
        <v>0</v>
      </c>
      <c r="I20" s="4">
        <f t="shared" si="3"/>
        <v>0</v>
      </c>
      <c r="J20" s="4">
        <f t="shared" si="3"/>
        <v>0</v>
      </c>
      <c r="K20" s="4">
        <f t="shared" si="3"/>
        <v>0</v>
      </c>
      <c r="L20" s="4">
        <f t="shared" si="3"/>
        <v>0</v>
      </c>
      <c r="M20" s="4">
        <f t="shared" si="2"/>
        <v>0</v>
      </c>
      <c r="N20" s="63">
        <f t="shared" ref="N20:S20" si="4">SUM(N7:N19)</f>
        <v>0</v>
      </c>
      <c r="O20" s="63">
        <f t="shared" si="4"/>
        <v>0</v>
      </c>
      <c r="P20" s="63">
        <f t="shared" si="4"/>
        <v>0</v>
      </c>
      <c r="Q20" s="63">
        <f t="shared" si="4"/>
        <v>0</v>
      </c>
      <c r="R20" s="63">
        <f t="shared" si="4"/>
        <v>0</v>
      </c>
      <c r="S20" s="63">
        <f t="shared" si="4"/>
        <v>0</v>
      </c>
    </row>
  </sheetData>
  <mergeCells count="25">
    <mergeCell ref="P4:P6"/>
    <mergeCell ref="Q4:Q6"/>
    <mergeCell ref="R4:R6"/>
    <mergeCell ref="S4:S6"/>
    <mergeCell ref="K4:K6"/>
    <mergeCell ref="L4:L6"/>
    <mergeCell ref="M4:M6"/>
    <mergeCell ref="N4:N6"/>
    <mergeCell ref="O4:O6"/>
    <mergeCell ref="A1:S1"/>
    <mergeCell ref="B2:I2"/>
    <mergeCell ref="J2:L2"/>
    <mergeCell ref="P2:S2"/>
    <mergeCell ref="C3:L3"/>
    <mergeCell ref="M3:S3"/>
    <mergeCell ref="A3:A6"/>
    <mergeCell ref="B3:B6"/>
    <mergeCell ref="C4:C6"/>
    <mergeCell ref="D4:D6"/>
    <mergeCell ref="E4:E6"/>
    <mergeCell ref="F4:F6"/>
    <mergeCell ref="G4:G6"/>
    <mergeCell ref="H4:H6"/>
    <mergeCell ref="I4:I6"/>
    <mergeCell ref="J4:J6"/>
  </mergeCells>
  <phoneticPr fontId="28" type="noConversion"/>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6"/>
  <sheetViews>
    <sheetView workbookViewId="0">
      <selection activeCell="A7" sqref="A7:E26"/>
    </sheetView>
  </sheetViews>
  <sheetFormatPr defaultColWidth="9" defaultRowHeight="13.5" x14ac:dyDescent="0.15"/>
  <cols>
    <col min="1" max="1" width="15.125" customWidth="1"/>
    <col min="2" max="2" width="38.375" customWidth="1"/>
    <col min="8" max="8" width="26.375" customWidth="1"/>
  </cols>
  <sheetData>
    <row r="1" spans="1:8" ht="28.5" customHeight="1" x14ac:dyDescent="0.4">
      <c r="A1" s="99" t="s">
        <v>42</v>
      </c>
      <c r="B1" s="100"/>
      <c r="C1" s="100"/>
      <c r="D1" s="100"/>
      <c r="E1" s="100"/>
      <c r="F1" s="100"/>
      <c r="G1" s="100"/>
      <c r="H1" s="100"/>
    </row>
    <row r="2" spans="1:8" ht="15" customHeight="1" x14ac:dyDescent="0.15">
      <c r="A2" s="55"/>
      <c r="B2" s="85"/>
      <c r="C2" s="85"/>
      <c r="D2" s="85"/>
      <c r="E2" s="85"/>
      <c r="F2" s="13"/>
      <c r="G2" s="86" t="s">
        <v>1</v>
      </c>
      <c r="H2" s="86"/>
    </row>
    <row r="3" spans="1:8" ht="15" customHeight="1" x14ac:dyDescent="0.15">
      <c r="A3" s="101" t="s">
        <v>43</v>
      </c>
      <c r="B3" s="101" t="s">
        <v>44</v>
      </c>
      <c r="C3" s="87" t="s">
        <v>5</v>
      </c>
      <c r="D3" s="101" t="s">
        <v>45</v>
      </c>
      <c r="E3" s="87" t="s">
        <v>46</v>
      </c>
      <c r="F3" s="105" t="s">
        <v>47</v>
      </c>
      <c r="G3" s="87" t="s">
        <v>48</v>
      </c>
      <c r="H3" s="87" t="s">
        <v>49</v>
      </c>
    </row>
    <row r="4" spans="1:8" x14ac:dyDescent="0.15">
      <c r="A4" s="102"/>
      <c r="B4" s="102"/>
      <c r="C4" s="104"/>
      <c r="D4" s="102"/>
      <c r="E4" s="104"/>
      <c r="F4" s="106"/>
      <c r="G4" s="104"/>
      <c r="H4" s="104"/>
    </row>
    <row r="5" spans="1:8" x14ac:dyDescent="0.15">
      <c r="A5" s="102"/>
      <c r="B5" s="102"/>
      <c r="C5" s="104"/>
      <c r="D5" s="102"/>
      <c r="E5" s="104"/>
      <c r="F5" s="106"/>
      <c r="G5" s="104"/>
      <c r="H5" s="104"/>
    </row>
    <row r="6" spans="1:8" x14ac:dyDescent="0.15">
      <c r="A6" s="103"/>
      <c r="B6" s="103"/>
      <c r="C6" s="104"/>
      <c r="D6" s="103"/>
      <c r="E6" s="104"/>
      <c r="F6" s="107"/>
      <c r="G6" s="104"/>
      <c r="H6" s="104"/>
    </row>
    <row r="7" spans="1:8" ht="24" customHeight="1" x14ac:dyDescent="0.15">
      <c r="A7" s="41">
        <v>201</v>
      </c>
      <c r="B7" s="56" t="s">
        <v>8</v>
      </c>
      <c r="C7" s="4">
        <f>C8</f>
        <v>1047.52</v>
      </c>
      <c r="D7" s="4">
        <f>D8</f>
        <v>716.12</v>
      </c>
      <c r="E7" s="4">
        <f t="shared" ref="E7" si="0">E8</f>
        <v>331.4</v>
      </c>
      <c r="F7" s="17"/>
      <c r="G7" s="17"/>
      <c r="H7" s="17"/>
    </row>
    <row r="8" spans="1:8" ht="24" customHeight="1" x14ac:dyDescent="0.15">
      <c r="A8" s="41">
        <v>20106</v>
      </c>
      <c r="B8" s="43" t="s">
        <v>134</v>
      </c>
      <c r="C8" s="4">
        <f>C9+C10+C11+C12+C13</f>
        <v>1047.52</v>
      </c>
      <c r="D8" s="4">
        <f t="shared" ref="D8:E8" si="1">D9+D10+D11+D12+D13</f>
        <v>716.12</v>
      </c>
      <c r="E8" s="4">
        <f t="shared" si="1"/>
        <v>331.4</v>
      </c>
      <c r="F8" s="19"/>
      <c r="G8" s="19"/>
      <c r="H8" s="19"/>
    </row>
    <row r="9" spans="1:8" ht="24" customHeight="1" x14ac:dyDescent="0.15">
      <c r="A9" s="41">
        <v>2010601</v>
      </c>
      <c r="B9" s="43" t="s">
        <v>143</v>
      </c>
      <c r="C9" s="4">
        <f t="shared" ref="C9:C25" si="2">D9+E9</f>
        <v>377.36</v>
      </c>
      <c r="D9" s="19">
        <v>369.36</v>
      </c>
      <c r="E9" s="19">
        <v>8</v>
      </c>
      <c r="F9" s="19"/>
      <c r="G9" s="19"/>
      <c r="H9" s="19"/>
    </row>
    <row r="10" spans="1:8" ht="24" customHeight="1" x14ac:dyDescent="0.15">
      <c r="A10" s="18">
        <v>2010607</v>
      </c>
      <c r="B10" s="43" t="s">
        <v>145</v>
      </c>
      <c r="C10" s="4">
        <f t="shared" si="2"/>
        <v>217.4</v>
      </c>
      <c r="D10" s="19"/>
      <c r="E10" s="19">
        <v>217.4</v>
      </c>
      <c r="F10" s="19"/>
      <c r="G10" s="19"/>
      <c r="H10" s="19"/>
    </row>
    <row r="11" spans="1:8" ht="24" customHeight="1" x14ac:dyDescent="0.15">
      <c r="A11" s="18">
        <v>2010608</v>
      </c>
      <c r="B11" s="56" t="s">
        <v>147</v>
      </c>
      <c r="C11" s="4">
        <f t="shared" si="2"/>
        <v>100</v>
      </c>
      <c r="D11" s="19"/>
      <c r="E11" s="19">
        <v>100</v>
      </c>
      <c r="F11" s="19"/>
      <c r="G11" s="19"/>
      <c r="H11" s="19"/>
    </row>
    <row r="12" spans="1:8" ht="24" customHeight="1" x14ac:dyDescent="0.15">
      <c r="A12" s="18">
        <v>2010650</v>
      </c>
      <c r="B12" s="43" t="s">
        <v>149</v>
      </c>
      <c r="C12" s="4">
        <f t="shared" si="2"/>
        <v>346.76</v>
      </c>
      <c r="D12" s="19">
        <v>346.76</v>
      </c>
      <c r="E12" s="19"/>
      <c r="F12" s="19"/>
      <c r="G12" s="19"/>
      <c r="H12" s="19"/>
    </row>
    <row r="13" spans="1:8" ht="24" customHeight="1" x14ac:dyDescent="0.15">
      <c r="A13" s="18">
        <v>2010699</v>
      </c>
      <c r="B13" s="43" t="s">
        <v>151</v>
      </c>
      <c r="C13" s="4">
        <f>E13</f>
        <v>6</v>
      </c>
      <c r="D13" s="19"/>
      <c r="E13" s="19">
        <v>6</v>
      </c>
      <c r="F13" s="19"/>
      <c r="G13" s="19"/>
      <c r="H13" s="19"/>
    </row>
    <row r="14" spans="1:8" ht="24" customHeight="1" x14ac:dyDescent="0.15">
      <c r="A14" s="18">
        <v>208</v>
      </c>
      <c r="B14" s="57" t="s">
        <v>127</v>
      </c>
      <c r="C14" s="4">
        <f>C15</f>
        <v>122.12</v>
      </c>
      <c r="D14" s="4">
        <f t="shared" ref="D14:E14" si="3">D15</f>
        <v>120.62</v>
      </c>
      <c r="E14" s="4">
        <f t="shared" si="3"/>
        <v>1.5</v>
      </c>
      <c r="F14" s="19"/>
      <c r="G14" s="19"/>
      <c r="H14" s="19"/>
    </row>
    <row r="15" spans="1:8" ht="24" customHeight="1" x14ac:dyDescent="0.15">
      <c r="A15" s="18">
        <v>20805</v>
      </c>
      <c r="B15" s="44" t="s">
        <v>128</v>
      </c>
      <c r="C15" s="4">
        <f>C16+C17+C18</f>
        <v>122.12</v>
      </c>
      <c r="D15" s="4">
        <f t="shared" ref="D15:E15" si="4">D16+D17+D18</f>
        <v>120.62</v>
      </c>
      <c r="E15" s="4">
        <f t="shared" si="4"/>
        <v>1.5</v>
      </c>
      <c r="F15" s="19"/>
      <c r="G15" s="19"/>
      <c r="H15" s="19"/>
    </row>
    <row r="16" spans="1:8" ht="24" customHeight="1" x14ac:dyDescent="0.15">
      <c r="A16" s="18">
        <v>2080501</v>
      </c>
      <c r="B16" s="56" t="s">
        <v>136</v>
      </c>
      <c r="C16" s="4">
        <f t="shared" si="2"/>
        <v>0.5</v>
      </c>
      <c r="D16" s="19"/>
      <c r="E16" s="19">
        <v>0.5</v>
      </c>
      <c r="F16" s="19"/>
      <c r="G16" s="19"/>
      <c r="H16" s="19"/>
    </row>
    <row r="17" spans="1:8" ht="24" customHeight="1" x14ac:dyDescent="0.15">
      <c r="A17" s="18">
        <v>2080505</v>
      </c>
      <c r="B17" s="44" t="s">
        <v>129</v>
      </c>
      <c r="C17" s="4">
        <f t="shared" si="2"/>
        <v>80.41</v>
      </c>
      <c r="D17" s="19">
        <v>80.41</v>
      </c>
      <c r="E17" s="19"/>
      <c r="F17" s="19"/>
      <c r="G17" s="19"/>
      <c r="H17" s="19"/>
    </row>
    <row r="18" spans="1:8" ht="24" customHeight="1" x14ac:dyDescent="0.15">
      <c r="A18" s="18">
        <v>2080506</v>
      </c>
      <c r="B18" s="44" t="s">
        <v>130</v>
      </c>
      <c r="C18" s="4">
        <f t="shared" si="2"/>
        <v>41.21</v>
      </c>
      <c r="D18" s="19">
        <v>40.21</v>
      </c>
      <c r="E18" s="19">
        <v>1</v>
      </c>
      <c r="F18" s="19"/>
      <c r="G18" s="19"/>
      <c r="H18" s="19"/>
    </row>
    <row r="19" spans="1:8" ht="24" customHeight="1" x14ac:dyDescent="0.15">
      <c r="A19" s="18">
        <v>210</v>
      </c>
      <c r="B19" s="57" t="s">
        <v>131</v>
      </c>
      <c r="C19" s="4">
        <f t="shared" si="2"/>
        <v>32.17</v>
      </c>
      <c r="D19" s="19">
        <f>D20</f>
        <v>32.17</v>
      </c>
      <c r="E19" s="19"/>
      <c r="F19" s="19"/>
      <c r="G19" s="19"/>
      <c r="H19" s="19"/>
    </row>
    <row r="20" spans="1:8" ht="24" customHeight="1" x14ac:dyDescent="0.15">
      <c r="A20" s="18">
        <v>21011</v>
      </c>
      <c r="B20" s="57" t="s">
        <v>132</v>
      </c>
      <c r="C20" s="4">
        <f t="shared" si="2"/>
        <v>32.17</v>
      </c>
      <c r="D20" s="19">
        <f>D21+D22</f>
        <v>32.17</v>
      </c>
      <c r="E20" s="19"/>
      <c r="F20" s="19"/>
      <c r="G20" s="19"/>
      <c r="H20" s="19"/>
    </row>
    <row r="21" spans="1:8" ht="24" customHeight="1" x14ac:dyDescent="0.15">
      <c r="A21" s="18">
        <v>2101101</v>
      </c>
      <c r="B21" s="56" t="s">
        <v>137</v>
      </c>
      <c r="C21" s="4">
        <f t="shared" si="2"/>
        <v>12.64</v>
      </c>
      <c r="D21" s="19">
        <v>12.64</v>
      </c>
      <c r="E21" s="19"/>
      <c r="F21" s="19"/>
      <c r="G21" s="19"/>
      <c r="H21" s="19"/>
    </row>
    <row r="22" spans="1:8" ht="24" customHeight="1" x14ac:dyDescent="0.15">
      <c r="A22" s="18">
        <v>2101102</v>
      </c>
      <c r="B22" s="56" t="s">
        <v>138</v>
      </c>
      <c r="C22" s="4">
        <f t="shared" si="2"/>
        <v>19.53</v>
      </c>
      <c r="D22" s="19">
        <v>19.53</v>
      </c>
      <c r="E22" s="19"/>
      <c r="F22" s="19"/>
      <c r="G22" s="19"/>
      <c r="H22" s="19"/>
    </row>
    <row r="23" spans="1:8" ht="24" customHeight="1" x14ac:dyDescent="0.15">
      <c r="A23" s="18">
        <v>213</v>
      </c>
      <c r="B23" s="57" t="s">
        <v>133</v>
      </c>
      <c r="C23" s="4">
        <f>C25</f>
        <v>350</v>
      </c>
      <c r="D23" s="4">
        <f t="shared" ref="D23:E23" si="5">D25</f>
        <v>0</v>
      </c>
      <c r="E23" s="4">
        <f t="shared" si="5"/>
        <v>350</v>
      </c>
      <c r="F23" s="19"/>
      <c r="G23" s="19"/>
      <c r="H23" s="19"/>
    </row>
    <row r="24" spans="1:8" ht="24" customHeight="1" x14ac:dyDescent="0.15">
      <c r="A24" s="18">
        <v>21308</v>
      </c>
      <c r="B24" s="56" t="s">
        <v>140</v>
      </c>
      <c r="C24" s="4">
        <f>C25</f>
        <v>350</v>
      </c>
      <c r="D24" s="4"/>
      <c r="E24" s="4">
        <f>E25</f>
        <v>350</v>
      </c>
      <c r="F24" s="19"/>
      <c r="G24" s="19"/>
      <c r="H24" s="19"/>
    </row>
    <row r="25" spans="1:8" ht="24" customHeight="1" x14ac:dyDescent="0.15">
      <c r="A25" s="18">
        <v>2130803</v>
      </c>
      <c r="B25" s="56" t="s">
        <v>141</v>
      </c>
      <c r="C25" s="4">
        <f t="shared" si="2"/>
        <v>350</v>
      </c>
      <c r="D25" s="19"/>
      <c r="E25" s="19">
        <v>350</v>
      </c>
      <c r="F25" s="19"/>
      <c r="G25" s="19"/>
      <c r="H25" s="19"/>
    </row>
    <row r="26" spans="1:8" ht="13.5" customHeight="1" x14ac:dyDescent="0.15">
      <c r="A26" s="45"/>
      <c r="B26" s="28" t="s">
        <v>41</v>
      </c>
      <c r="C26" s="4">
        <f>C7+C14+C19+C23</f>
        <v>1551.81</v>
      </c>
      <c r="D26" s="4">
        <f t="shared" ref="D26" si="6">D7+D14+D19+D23</f>
        <v>868.91</v>
      </c>
      <c r="E26" s="4">
        <f>E7+E14+E19+E23</f>
        <v>682.9</v>
      </c>
      <c r="F26" s="4">
        <f>F16+F11+F7</f>
        <v>0</v>
      </c>
      <c r="G26" s="4">
        <f>G16+G11+G7</f>
        <v>0</v>
      </c>
      <c r="H26" s="4">
        <f>H16+H11+H7</f>
        <v>0</v>
      </c>
    </row>
  </sheetData>
  <mergeCells count="11">
    <mergeCell ref="A1:H1"/>
    <mergeCell ref="B2:E2"/>
    <mergeCell ref="G2:H2"/>
    <mergeCell ref="A3:A6"/>
    <mergeCell ref="B3:B6"/>
    <mergeCell ref="C3:C6"/>
    <mergeCell ref="D3:D6"/>
    <mergeCell ref="E3:E6"/>
    <mergeCell ref="F3:F6"/>
    <mergeCell ref="G3:G6"/>
    <mergeCell ref="H3:H6"/>
  </mergeCells>
  <phoneticPr fontId="28"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0"/>
  <sheetViews>
    <sheetView workbookViewId="0">
      <selection activeCell="R9" sqref="R9"/>
    </sheetView>
  </sheetViews>
  <sheetFormatPr defaultColWidth="9" defaultRowHeight="13.5" x14ac:dyDescent="0.15"/>
  <cols>
    <col min="1" max="1" width="15.625" customWidth="1"/>
    <col min="5" max="5" width="15.625" customWidth="1"/>
    <col min="10" max="10" width="10.375" customWidth="1"/>
  </cols>
  <sheetData>
    <row r="1" spans="1:10" ht="27.75" customHeight="1" x14ac:dyDescent="0.15">
      <c r="A1" s="81" t="s">
        <v>50</v>
      </c>
      <c r="B1" s="81"/>
      <c r="C1" s="81"/>
      <c r="D1" s="81"/>
      <c r="E1" s="81"/>
      <c r="F1" s="81"/>
      <c r="G1" s="81"/>
      <c r="H1" s="81"/>
      <c r="I1" s="81"/>
      <c r="J1" s="81"/>
    </row>
    <row r="2" spans="1:10" ht="15" customHeight="1" x14ac:dyDescent="0.25">
      <c r="A2" s="108" t="s">
        <v>51</v>
      </c>
      <c r="B2" s="108"/>
      <c r="C2" s="108"/>
      <c r="D2" s="108"/>
      <c r="E2" s="108"/>
      <c r="F2" s="108"/>
      <c r="G2" s="108"/>
      <c r="H2" s="108"/>
      <c r="I2" s="108"/>
      <c r="J2" s="108"/>
    </row>
    <row r="3" spans="1:10" ht="25.15" customHeight="1" x14ac:dyDescent="0.15">
      <c r="A3" s="83" t="s">
        <v>52</v>
      </c>
      <c r="B3" s="83"/>
      <c r="C3" s="83"/>
      <c r="D3" s="83"/>
      <c r="E3" s="83" t="s">
        <v>53</v>
      </c>
      <c r="F3" s="83"/>
      <c r="G3" s="83"/>
      <c r="H3" s="83"/>
      <c r="I3" s="83"/>
      <c r="J3" s="83"/>
    </row>
    <row r="4" spans="1:10" ht="15" customHeight="1" x14ac:dyDescent="0.15">
      <c r="A4" s="83" t="s">
        <v>4</v>
      </c>
      <c r="B4" s="84" t="s">
        <v>5</v>
      </c>
      <c r="C4" s="84" t="s">
        <v>124</v>
      </c>
      <c r="D4" s="84" t="s">
        <v>6</v>
      </c>
      <c r="E4" s="83" t="s">
        <v>4</v>
      </c>
      <c r="F4" s="84" t="s">
        <v>5</v>
      </c>
      <c r="G4" s="83" t="s">
        <v>31</v>
      </c>
      <c r="H4" s="83"/>
      <c r="I4" s="83" t="s">
        <v>32</v>
      </c>
      <c r="J4" s="83"/>
    </row>
    <row r="5" spans="1:10" ht="36" x14ac:dyDescent="0.15">
      <c r="A5" s="83"/>
      <c r="B5" s="84"/>
      <c r="C5" s="84"/>
      <c r="D5" s="84"/>
      <c r="E5" s="83"/>
      <c r="F5" s="84"/>
      <c r="G5" s="69" t="s">
        <v>124</v>
      </c>
      <c r="H5" s="27" t="s">
        <v>6</v>
      </c>
      <c r="I5" s="69" t="s">
        <v>124</v>
      </c>
      <c r="J5" s="27" t="s">
        <v>6</v>
      </c>
    </row>
    <row r="6" spans="1:10" ht="25.15" customHeight="1" x14ac:dyDescent="0.15">
      <c r="A6" s="47" t="s">
        <v>54</v>
      </c>
      <c r="B6" s="48">
        <f>SUM(C6:D6)</f>
        <v>1551.81</v>
      </c>
      <c r="C6" s="49">
        <f>C7+C8+C9</f>
        <v>1551.81</v>
      </c>
      <c r="D6" s="49">
        <f>D7+D8+D9</f>
        <v>0</v>
      </c>
      <c r="E6" s="24" t="s">
        <v>8</v>
      </c>
      <c r="F6" s="48">
        <v>1047.52</v>
      </c>
      <c r="G6" s="50">
        <v>1047.52</v>
      </c>
      <c r="H6" s="50"/>
      <c r="I6" s="50"/>
      <c r="J6" s="50"/>
    </row>
    <row r="7" spans="1:10" ht="25.15" customHeight="1" x14ac:dyDescent="0.15">
      <c r="A7" s="47" t="s">
        <v>55</v>
      </c>
      <c r="B7" s="48">
        <f>SUM(C7:D7)</f>
        <v>1551.81</v>
      </c>
      <c r="C7" s="49">
        <v>1551.81</v>
      </c>
      <c r="D7" s="49"/>
      <c r="E7" s="24" t="s">
        <v>127</v>
      </c>
      <c r="F7" s="48">
        <v>122.12</v>
      </c>
      <c r="G7" s="50">
        <v>122.12</v>
      </c>
      <c r="H7" s="50"/>
      <c r="I7" s="50"/>
      <c r="J7" s="50"/>
    </row>
    <row r="8" spans="1:10" ht="25.15" customHeight="1" x14ac:dyDescent="0.15">
      <c r="A8" s="47" t="s">
        <v>56</v>
      </c>
      <c r="B8" s="48">
        <f t="shared" ref="B8:B14" si="0">SUM(C8:D8)</f>
        <v>0</v>
      </c>
      <c r="C8" s="49"/>
      <c r="D8" s="49"/>
      <c r="E8" s="24" t="s">
        <v>131</v>
      </c>
      <c r="F8" s="48">
        <v>32.17</v>
      </c>
      <c r="G8" s="50">
        <v>32.17</v>
      </c>
      <c r="H8" s="50"/>
      <c r="I8" s="50"/>
      <c r="J8" s="50"/>
    </row>
    <row r="9" spans="1:10" ht="25.15" customHeight="1" x14ac:dyDescent="0.15">
      <c r="A9" s="47" t="s">
        <v>57</v>
      </c>
      <c r="B9" s="48">
        <f t="shared" si="0"/>
        <v>0</v>
      </c>
      <c r="C9" s="49"/>
      <c r="D9" s="49"/>
      <c r="E9" s="24" t="s">
        <v>133</v>
      </c>
      <c r="F9" s="48">
        <v>350</v>
      </c>
      <c r="G9" s="50">
        <v>350</v>
      </c>
      <c r="H9" s="50"/>
      <c r="I9" s="50"/>
      <c r="J9" s="50"/>
    </row>
    <row r="10" spans="1:10" ht="25.15" customHeight="1" x14ac:dyDescent="0.15">
      <c r="A10" s="51"/>
      <c r="B10" s="48">
        <f t="shared" si="0"/>
        <v>0</v>
      </c>
      <c r="C10" s="49"/>
      <c r="D10" s="49"/>
      <c r="E10" s="24"/>
      <c r="F10" s="48">
        <f t="shared" ref="F10:F14" si="1">SUM(G10:J10)</f>
        <v>0</v>
      </c>
      <c r="G10" s="50"/>
      <c r="H10" s="50"/>
      <c r="I10" s="50"/>
      <c r="J10" s="50"/>
    </row>
    <row r="11" spans="1:10" ht="25.15" customHeight="1" x14ac:dyDescent="0.15">
      <c r="A11" s="51"/>
      <c r="B11" s="48">
        <f t="shared" si="0"/>
        <v>0</v>
      </c>
      <c r="C11" s="49"/>
      <c r="D11" s="49"/>
      <c r="E11" s="24"/>
      <c r="F11" s="48">
        <f t="shared" si="1"/>
        <v>0</v>
      </c>
      <c r="G11" s="50"/>
      <c r="H11" s="50"/>
      <c r="I11" s="50"/>
      <c r="J11" s="50"/>
    </row>
    <row r="12" spans="1:10" ht="25.15" customHeight="1" x14ac:dyDescent="0.15">
      <c r="A12" s="52"/>
      <c r="B12" s="48">
        <f t="shared" si="0"/>
        <v>0</v>
      </c>
      <c r="C12" s="49"/>
      <c r="D12" s="49"/>
      <c r="E12" s="24"/>
      <c r="F12" s="48">
        <f t="shared" si="1"/>
        <v>0</v>
      </c>
      <c r="G12" s="50"/>
      <c r="H12" s="50"/>
      <c r="I12" s="50"/>
      <c r="J12" s="50"/>
    </row>
    <row r="13" spans="1:10" ht="25.15" customHeight="1" x14ac:dyDescent="0.15">
      <c r="A13" s="52"/>
      <c r="B13" s="48">
        <f t="shared" si="0"/>
        <v>0</v>
      </c>
      <c r="C13" s="49"/>
      <c r="D13" s="49"/>
      <c r="E13" s="24"/>
      <c r="F13" s="48">
        <f t="shared" si="1"/>
        <v>0</v>
      </c>
      <c r="G13" s="50"/>
      <c r="H13" s="50"/>
      <c r="I13" s="50"/>
      <c r="J13" s="50"/>
    </row>
    <row r="14" spans="1:10" ht="25.15" customHeight="1" x14ac:dyDescent="0.15">
      <c r="A14" s="52"/>
      <c r="B14" s="48">
        <f t="shared" si="0"/>
        <v>0</v>
      </c>
      <c r="C14" s="49"/>
      <c r="D14" s="49"/>
      <c r="E14" s="24"/>
      <c r="F14" s="48">
        <f t="shared" si="1"/>
        <v>0</v>
      </c>
      <c r="G14" s="50"/>
      <c r="H14" s="50"/>
      <c r="I14" s="50"/>
      <c r="J14" s="50"/>
    </row>
    <row r="15" spans="1:10" ht="25.15" customHeight="1" x14ac:dyDescent="0.15">
      <c r="A15" s="53" t="s">
        <v>58</v>
      </c>
      <c r="B15" s="48">
        <f>SUM(B6:B14)</f>
        <v>3103.62</v>
      </c>
      <c r="C15" s="48">
        <f>C6</f>
        <v>1551.81</v>
      </c>
      <c r="D15" s="48">
        <f>D6</f>
        <v>0</v>
      </c>
      <c r="E15" s="53" t="s">
        <v>59</v>
      </c>
      <c r="F15" s="48">
        <f>SUM(F6:F14)</f>
        <v>1551.81</v>
      </c>
      <c r="G15" s="48">
        <f>SUM(G6:G14)</f>
        <v>1551.81</v>
      </c>
      <c r="H15" s="48">
        <f>SUM(H6:H14)</f>
        <v>0</v>
      </c>
      <c r="I15" s="48">
        <f>SUM(I6:I14)</f>
        <v>0</v>
      </c>
      <c r="J15" s="48">
        <f>SUM(J6:J14)</f>
        <v>0</v>
      </c>
    </row>
    <row r="16" spans="1:10" ht="25.15" customHeight="1" x14ac:dyDescent="0.15">
      <c r="A16" s="54" t="s">
        <v>60</v>
      </c>
      <c r="B16" s="48">
        <f>C16+D16</f>
        <v>0</v>
      </c>
      <c r="C16" s="49">
        <f>C17+C18+C19</f>
        <v>0</v>
      </c>
      <c r="D16" s="49">
        <f>D17+D18+D19</f>
        <v>0</v>
      </c>
      <c r="E16" s="52" t="s">
        <v>61</v>
      </c>
      <c r="F16" s="48"/>
      <c r="G16" s="50"/>
      <c r="H16" s="50"/>
      <c r="I16" s="50"/>
      <c r="J16" s="50"/>
    </row>
    <row r="17" spans="1:10" ht="25.15" customHeight="1" x14ac:dyDescent="0.15">
      <c r="A17" s="54" t="s">
        <v>55</v>
      </c>
      <c r="B17" s="48">
        <f>C17+D17</f>
        <v>0</v>
      </c>
      <c r="C17" s="49"/>
      <c r="D17" s="49"/>
      <c r="E17" s="52"/>
      <c r="F17" s="48"/>
      <c r="G17" s="50"/>
      <c r="H17" s="50"/>
      <c r="I17" s="50"/>
      <c r="J17" s="50"/>
    </row>
    <row r="18" spans="1:10" ht="25.15" customHeight="1" x14ac:dyDescent="0.15">
      <c r="A18" s="54" t="s">
        <v>56</v>
      </c>
      <c r="B18" s="48">
        <f>C18+D18</f>
        <v>0</v>
      </c>
      <c r="C18" s="49"/>
      <c r="D18" s="49"/>
      <c r="E18" s="52"/>
      <c r="F18" s="48"/>
      <c r="G18" s="50"/>
      <c r="H18" s="50"/>
      <c r="I18" s="50"/>
      <c r="J18" s="50"/>
    </row>
    <row r="19" spans="1:10" ht="33" customHeight="1" x14ac:dyDescent="0.15">
      <c r="A19" s="54" t="s">
        <v>57</v>
      </c>
      <c r="B19" s="48">
        <f>C19+D19</f>
        <v>0</v>
      </c>
      <c r="C19" s="49"/>
      <c r="D19" s="49"/>
      <c r="E19" s="52"/>
      <c r="F19" s="48"/>
      <c r="G19" s="50"/>
      <c r="H19" s="50"/>
      <c r="I19" s="50"/>
      <c r="J19" s="50"/>
    </row>
    <row r="20" spans="1:10" ht="28.9" customHeight="1" x14ac:dyDescent="0.15">
      <c r="A20" s="53" t="s">
        <v>24</v>
      </c>
      <c r="B20" s="48">
        <f>SUM(B15:B19)</f>
        <v>3103.62</v>
      </c>
      <c r="C20" s="48">
        <f>SUM(C15:C19)</f>
        <v>1551.81</v>
      </c>
      <c r="D20" s="48">
        <f>SUM(D15:D19)</f>
        <v>0</v>
      </c>
      <c r="E20" s="53" t="s">
        <v>25</v>
      </c>
      <c r="F20" s="48">
        <f>SUM(F15:F19)</f>
        <v>1551.81</v>
      </c>
      <c r="G20" s="48">
        <f>SUM(G15:G19)</f>
        <v>1551.81</v>
      </c>
      <c r="H20" s="48">
        <f>SUM(H15:H19)</f>
        <v>0</v>
      </c>
      <c r="I20" s="48">
        <f>SUM(I15:I19)</f>
        <v>0</v>
      </c>
      <c r="J20" s="48">
        <f>SUM(J15:J19)</f>
        <v>0</v>
      </c>
    </row>
  </sheetData>
  <mergeCells count="12">
    <mergeCell ref="A1:J1"/>
    <mergeCell ref="A2:J2"/>
    <mergeCell ref="A3:D3"/>
    <mergeCell ref="E3:J3"/>
    <mergeCell ref="G4:H4"/>
    <mergeCell ref="I4:J4"/>
    <mergeCell ref="A4:A5"/>
    <mergeCell ref="B4:B5"/>
    <mergeCell ref="C4:C5"/>
    <mergeCell ref="D4:D5"/>
    <mergeCell ref="E4:E5"/>
    <mergeCell ref="F4:F5"/>
  </mergeCells>
  <phoneticPr fontId="28" type="noConversion"/>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7"/>
  <sheetViews>
    <sheetView workbookViewId="0">
      <selection activeCell="R15" sqref="R14:R15"/>
    </sheetView>
  </sheetViews>
  <sheetFormatPr defaultColWidth="9" defaultRowHeight="13.5" x14ac:dyDescent="0.15"/>
  <cols>
    <col min="1" max="1" width="13" customWidth="1"/>
    <col min="2" max="2" width="24" customWidth="1"/>
    <col min="4" max="4" width="9" customWidth="1"/>
    <col min="5" max="7" width="10.375" customWidth="1"/>
  </cols>
  <sheetData>
    <row r="1" spans="1:7" ht="28.5" customHeight="1" x14ac:dyDescent="0.15">
      <c r="A1" s="80" t="s">
        <v>62</v>
      </c>
      <c r="B1" s="81"/>
      <c r="C1" s="81"/>
      <c r="D1" s="81"/>
      <c r="E1" s="81"/>
      <c r="F1" s="81"/>
      <c r="G1" s="81"/>
    </row>
    <row r="2" spans="1:7" ht="15" customHeight="1" x14ac:dyDescent="0.15">
      <c r="A2" s="12"/>
      <c r="B2" s="12"/>
      <c r="C2" s="12"/>
      <c r="D2" s="12"/>
      <c r="E2" s="12"/>
      <c r="F2" s="12"/>
      <c r="G2" s="13" t="s">
        <v>1</v>
      </c>
    </row>
    <row r="3" spans="1:7" s="38" customFormat="1" ht="26.25" customHeight="1" x14ac:dyDescent="0.15">
      <c r="A3" s="39" t="s">
        <v>63</v>
      </c>
      <c r="B3" s="39" t="s">
        <v>63</v>
      </c>
      <c r="C3" s="109" t="s">
        <v>28</v>
      </c>
      <c r="D3" s="109" t="s">
        <v>45</v>
      </c>
      <c r="E3" s="110"/>
      <c r="F3" s="110"/>
      <c r="G3" s="111" t="s">
        <v>64</v>
      </c>
    </row>
    <row r="4" spans="1:7" s="38" customFormat="1" ht="24" customHeight="1" x14ac:dyDescent="0.15">
      <c r="A4" s="39" t="s">
        <v>65</v>
      </c>
      <c r="B4" s="39" t="s">
        <v>66</v>
      </c>
      <c r="C4" s="110"/>
      <c r="D4" s="40" t="s">
        <v>67</v>
      </c>
      <c r="E4" s="39" t="s">
        <v>68</v>
      </c>
      <c r="F4" s="39" t="s">
        <v>69</v>
      </c>
      <c r="G4" s="112"/>
    </row>
    <row r="5" spans="1:7" ht="24" customHeight="1" x14ac:dyDescent="0.15">
      <c r="A5" s="41">
        <v>201</v>
      </c>
      <c r="B5" s="18" t="s">
        <v>8</v>
      </c>
      <c r="C5" s="4">
        <f>D5+G5</f>
        <v>1047.52</v>
      </c>
      <c r="D5" s="4">
        <f>SUM(E5:F5)</f>
        <v>716.12000000000012</v>
      </c>
      <c r="E5" s="42">
        <f>E6</f>
        <v>581.92000000000007</v>
      </c>
      <c r="F5" s="42">
        <f>F7</f>
        <v>134.19999999999999</v>
      </c>
      <c r="G5" s="42">
        <v>331.4</v>
      </c>
    </row>
    <row r="6" spans="1:7" ht="24" customHeight="1" x14ac:dyDescent="0.15">
      <c r="A6" s="41">
        <v>20106</v>
      </c>
      <c r="B6" s="43" t="s">
        <v>134</v>
      </c>
      <c r="C6" s="4">
        <f>D6+G6</f>
        <v>913.32</v>
      </c>
      <c r="D6" s="4">
        <f t="shared" ref="D6:D26" si="0">SUM(E6:F6)</f>
        <v>581.92000000000007</v>
      </c>
      <c r="E6" s="42">
        <f>E7+E10</f>
        <v>581.92000000000007</v>
      </c>
      <c r="F6" s="42"/>
      <c r="G6" s="17">
        <v>331.4</v>
      </c>
    </row>
    <row r="7" spans="1:7" ht="24" customHeight="1" x14ac:dyDescent="0.15">
      <c r="A7" s="41">
        <v>2010601</v>
      </c>
      <c r="B7" s="43" t="s">
        <v>142</v>
      </c>
      <c r="C7" s="4">
        <f t="shared" ref="C7:C26" si="1">D7+G7</f>
        <v>377.36</v>
      </c>
      <c r="D7" s="4">
        <f>SUM(E7:F7)</f>
        <v>369.36</v>
      </c>
      <c r="E7" s="19">
        <v>235.16000000000003</v>
      </c>
      <c r="F7" s="42">
        <v>134.19999999999999</v>
      </c>
      <c r="G7" s="17">
        <v>8</v>
      </c>
    </row>
    <row r="8" spans="1:7" ht="24" customHeight="1" x14ac:dyDescent="0.15">
      <c r="A8" s="18">
        <v>2010607</v>
      </c>
      <c r="B8" s="44" t="s">
        <v>144</v>
      </c>
      <c r="C8" s="4">
        <f t="shared" si="1"/>
        <v>217.4</v>
      </c>
      <c r="D8" s="4">
        <f t="shared" si="0"/>
        <v>0</v>
      </c>
      <c r="E8" s="19"/>
      <c r="F8" s="42"/>
      <c r="G8" s="42">
        <v>217.4</v>
      </c>
    </row>
    <row r="9" spans="1:7" ht="24" customHeight="1" x14ac:dyDescent="0.15">
      <c r="A9" s="18">
        <v>2010608</v>
      </c>
      <c r="B9" s="18" t="s">
        <v>146</v>
      </c>
      <c r="C9" s="4">
        <f t="shared" si="1"/>
        <v>100</v>
      </c>
      <c r="D9" s="4">
        <f t="shared" si="0"/>
        <v>0</v>
      </c>
      <c r="E9" s="19"/>
      <c r="F9" s="19"/>
      <c r="G9" s="19">
        <v>100</v>
      </c>
    </row>
    <row r="10" spans="1:7" ht="24" customHeight="1" x14ac:dyDescent="0.15">
      <c r="A10" s="18">
        <v>2010650</v>
      </c>
      <c r="B10" s="44" t="s">
        <v>148</v>
      </c>
      <c r="C10" s="4">
        <f t="shared" si="1"/>
        <v>346.76</v>
      </c>
      <c r="D10" s="4">
        <f t="shared" si="0"/>
        <v>346.76</v>
      </c>
      <c r="E10" s="19">
        <v>346.76</v>
      </c>
      <c r="F10" s="19"/>
      <c r="G10" s="19"/>
    </row>
    <row r="11" spans="1:7" ht="24" customHeight="1" x14ac:dyDescent="0.15">
      <c r="A11" s="18">
        <v>2010699</v>
      </c>
      <c r="B11" s="44" t="s">
        <v>150</v>
      </c>
      <c r="C11" s="4">
        <f t="shared" si="1"/>
        <v>6</v>
      </c>
      <c r="D11" s="4">
        <f t="shared" si="0"/>
        <v>0</v>
      </c>
      <c r="E11" s="19"/>
      <c r="F11" s="19"/>
      <c r="G11" s="19">
        <v>6</v>
      </c>
    </row>
    <row r="12" spans="1:7" ht="24" customHeight="1" x14ac:dyDescent="0.15">
      <c r="A12" s="18">
        <v>208</v>
      </c>
      <c r="B12" s="57" t="s">
        <v>127</v>
      </c>
      <c r="C12" s="4">
        <f t="shared" si="1"/>
        <v>122.12</v>
      </c>
      <c r="D12" s="4">
        <f t="shared" si="0"/>
        <v>120.62</v>
      </c>
      <c r="E12" s="19">
        <v>120.62</v>
      </c>
      <c r="F12" s="19"/>
      <c r="G12" s="19">
        <v>1.5</v>
      </c>
    </row>
    <row r="13" spans="1:7" ht="24" customHeight="1" x14ac:dyDescent="0.15">
      <c r="A13" s="18">
        <v>20805</v>
      </c>
      <c r="B13" s="41" t="s">
        <v>158</v>
      </c>
      <c r="C13" s="4">
        <f t="shared" si="1"/>
        <v>122.12</v>
      </c>
      <c r="D13" s="4">
        <f>SUM(E13:F13)</f>
        <v>120.62</v>
      </c>
      <c r="E13" s="19">
        <v>120.62</v>
      </c>
      <c r="F13" s="19"/>
      <c r="G13" s="19">
        <v>1.5</v>
      </c>
    </row>
    <row r="14" spans="1:7" ht="24" customHeight="1" x14ac:dyDescent="0.15">
      <c r="A14" s="18">
        <v>2080501</v>
      </c>
      <c r="B14" s="18" t="s">
        <v>135</v>
      </c>
      <c r="C14" s="4">
        <f t="shared" si="1"/>
        <v>0.5</v>
      </c>
      <c r="D14" s="4">
        <f t="shared" si="0"/>
        <v>0</v>
      </c>
      <c r="E14" s="19"/>
      <c r="F14" s="19"/>
      <c r="G14" s="19">
        <v>0.5</v>
      </c>
    </row>
    <row r="15" spans="1:7" ht="24" customHeight="1" x14ac:dyDescent="0.15">
      <c r="A15" s="18">
        <v>2080505</v>
      </c>
      <c r="B15" s="41" t="s">
        <v>156</v>
      </c>
      <c r="C15" s="4">
        <f t="shared" si="1"/>
        <v>80.41</v>
      </c>
      <c r="D15" s="4">
        <f t="shared" si="0"/>
        <v>80.41</v>
      </c>
      <c r="E15" s="19">
        <v>80.41</v>
      </c>
      <c r="F15" s="19"/>
      <c r="G15" s="19"/>
    </row>
    <row r="16" spans="1:7" ht="24" customHeight="1" x14ac:dyDescent="0.15">
      <c r="A16" s="18">
        <v>2080506</v>
      </c>
      <c r="B16" s="41" t="s">
        <v>157</v>
      </c>
      <c r="C16" s="4">
        <f t="shared" si="1"/>
        <v>41.21</v>
      </c>
      <c r="D16" s="4">
        <f t="shared" si="0"/>
        <v>40.21</v>
      </c>
      <c r="E16" s="19">
        <v>40.21</v>
      </c>
      <c r="F16" s="19"/>
      <c r="G16" s="19">
        <v>1</v>
      </c>
    </row>
    <row r="17" spans="1:7" ht="24" customHeight="1" x14ac:dyDescent="0.15">
      <c r="A17" s="18">
        <v>210</v>
      </c>
      <c r="B17" s="18" t="s">
        <v>131</v>
      </c>
      <c r="C17" s="4">
        <f t="shared" si="1"/>
        <v>32.17</v>
      </c>
      <c r="D17" s="4">
        <f t="shared" si="0"/>
        <v>32.17</v>
      </c>
      <c r="E17" s="19">
        <v>32.17</v>
      </c>
      <c r="F17" s="19"/>
      <c r="G17" s="19"/>
    </row>
    <row r="18" spans="1:7" ht="24" customHeight="1" x14ac:dyDescent="0.15">
      <c r="A18" s="18">
        <v>21011</v>
      </c>
      <c r="B18" s="18" t="s">
        <v>132</v>
      </c>
      <c r="C18" s="4">
        <f t="shared" si="1"/>
        <v>32.17</v>
      </c>
      <c r="D18" s="4">
        <f t="shared" si="0"/>
        <v>32.17</v>
      </c>
      <c r="E18" s="19">
        <v>32.17</v>
      </c>
      <c r="F18" s="19"/>
      <c r="G18" s="19"/>
    </row>
    <row r="19" spans="1:7" ht="24" customHeight="1" x14ac:dyDescent="0.15">
      <c r="A19" s="18">
        <v>2101101</v>
      </c>
      <c r="B19" s="41" t="s">
        <v>154</v>
      </c>
      <c r="C19" s="4">
        <f t="shared" si="1"/>
        <v>12.64</v>
      </c>
      <c r="D19" s="4">
        <f t="shared" si="0"/>
        <v>12.64</v>
      </c>
      <c r="E19" s="19">
        <v>12.64</v>
      </c>
      <c r="F19" s="19"/>
      <c r="G19" s="19"/>
    </row>
    <row r="20" spans="1:7" ht="24" customHeight="1" x14ac:dyDescent="0.15">
      <c r="A20" s="18">
        <v>2101102</v>
      </c>
      <c r="B20" s="41" t="s">
        <v>155</v>
      </c>
      <c r="C20" s="4">
        <f t="shared" si="1"/>
        <v>19.53</v>
      </c>
      <c r="D20" s="4">
        <f t="shared" si="0"/>
        <v>19.53</v>
      </c>
      <c r="E20" s="19">
        <v>19.53</v>
      </c>
      <c r="F20" s="19"/>
      <c r="G20" s="19"/>
    </row>
    <row r="21" spans="1:7" ht="24" customHeight="1" x14ac:dyDescent="0.15">
      <c r="A21" s="18">
        <v>213</v>
      </c>
      <c r="B21" s="18" t="s">
        <v>133</v>
      </c>
      <c r="C21" s="4">
        <f t="shared" si="1"/>
        <v>350</v>
      </c>
      <c r="D21" s="4">
        <f t="shared" si="0"/>
        <v>0</v>
      </c>
      <c r="E21" s="19">
        <v>0</v>
      </c>
      <c r="F21" s="19"/>
      <c r="G21" s="19">
        <v>350</v>
      </c>
    </row>
    <row r="22" spans="1:7" ht="24" customHeight="1" x14ac:dyDescent="0.15">
      <c r="A22" s="18">
        <v>21308</v>
      </c>
      <c r="B22" s="18" t="s">
        <v>139</v>
      </c>
      <c r="C22" s="4">
        <f t="shared" si="1"/>
        <v>350</v>
      </c>
      <c r="D22" s="4">
        <f t="shared" si="0"/>
        <v>0</v>
      </c>
      <c r="E22" s="19"/>
      <c r="F22" s="19"/>
      <c r="G22" s="19">
        <v>350</v>
      </c>
    </row>
    <row r="23" spans="1:7" ht="24" customHeight="1" x14ac:dyDescent="0.15">
      <c r="A23" s="18">
        <v>2130803</v>
      </c>
      <c r="B23" s="41" t="s">
        <v>153</v>
      </c>
      <c r="C23" s="4">
        <f t="shared" si="1"/>
        <v>350</v>
      </c>
      <c r="D23" s="4">
        <f t="shared" si="0"/>
        <v>0</v>
      </c>
      <c r="E23" s="19"/>
      <c r="F23" s="19"/>
      <c r="G23" s="19">
        <v>350</v>
      </c>
    </row>
    <row r="24" spans="1:7" ht="24" customHeight="1" x14ac:dyDescent="0.15">
      <c r="A24" s="18"/>
      <c r="B24" s="18"/>
      <c r="C24" s="4">
        <f t="shared" si="1"/>
        <v>0</v>
      </c>
      <c r="D24" s="4">
        <f t="shared" si="0"/>
        <v>0</v>
      </c>
      <c r="E24" s="19"/>
      <c r="F24" s="19"/>
      <c r="G24" s="19"/>
    </row>
    <row r="25" spans="1:7" ht="24" customHeight="1" x14ac:dyDescent="0.15">
      <c r="A25" s="18"/>
      <c r="B25" s="18"/>
      <c r="C25" s="4">
        <f t="shared" si="1"/>
        <v>0</v>
      </c>
      <c r="D25" s="4">
        <f t="shared" si="0"/>
        <v>0</v>
      </c>
      <c r="E25" s="19"/>
      <c r="F25" s="19"/>
      <c r="G25" s="19"/>
    </row>
    <row r="26" spans="1:7" ht="24" customHeight="1" x14ac:dyDescent="0.15">
      <c r="A26" s="18"/>
      <c r="B26" s="18"/>
      <c r="C26" s="4">
        <f t="shared" si="1"/>
        <v>0</v>
      </c>
      <c r="D26" s="4">
        <f t="shared" si="0"/>
        <v>0</v>
      </c>
      <c r="E26" s="19"/>
      <c r="F26" s="19"/>
      <c r="G26" s="19"/>
    </row>
    <row r="27" spans="1:7" ht="24" customHeight="1" x14ac:dyDescent="0.15">
      <c r="A27" s="45"/>
      <c r="B27" s="20" t="s">
        <v>41</v>
      </c>
      <c r="C27" s="4">
        <f>C5+C12+C17+C21</f>
        <v>1551.81</v>
      </c>
      <c r="D27" s="4">
        <f>D5+D12+D17</f>
        <v>868.91000000000008</v>
      </c>
      <c r="E27" s="4">
        <f>E5+E12+E17</f>
        <v>734.71</v>
      </c>
      <c r="F27" s="4">
        <f>F7</f>
        <v>134.19999999999999</v>
      </c>
      <c r="G27" s="4">
        <f>G5+G12+G17+G21</f>
        <v>682.9</v>
      </c>
    </row>
  </sheetData>
  <mergeCells count="4">
    <mergeCell ref="A1:G1"/>
    <mergeCell ref="D3:F3"/>
    <mergeCell ref="C3:C4"/>
    <mergeCell ref="G3:G4"/>
  </mergeCells>
  <phoneticPr fontId="28" type="noConversion"/>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7"/>
  <sheetViews>
    <sheetView workbookViewId="0">
      <selection activeCell="P23" sqref="P23"/>
    </sheetView>
  </sheetViews>
  <sheetFormatPr defaultColWidth="9" defaultRowHeight="13.5" x14ac:dyDescent="0.15"/>
  <cols>
    <col min="1" max="1" width="17.75" customWidth="1"/>
    <col min="2" max="2" width="32.25" customWidth="1"/>
    <col min="3" max="5" width="17.75" customWidth="1"/>
  </cols>
  <sheetData>
    <row r="1" spans="1:5" ht="30" customHeight="1" x14ac:dyDescent="0.15">
      <c r="A1" s="80" t="s">
        <v>70</v>
      </c>
      <c r="B1" s="81"/>
      <c r="C1" s="81"/>
      <c r="D1" s="81"/>
      <c r="E1" s="81"/>
    </row>
    <row r="2" spans="1:5" ht="15" customHeight="1" x14ac:dyDescent="0.15">
      <c r="A2" s="26"/>
      <c r="B2" s="26"/>
      <c r="C2" s="75"/>
      <c r="D2" s="113" t="s">
        <v>71</v>
      </c>
      <c r="E2" s="113"/>
    </row>
    <row r="3" spans="1:5" ht="30" customHeight="1" x14ac:dyDescent="0.15">
      <c r="A3" s="72" t="s">
        <v>72</v>
      </c>
      <c r="B3" s="72" t="s">
        <v>73</v>
      </c>
      <c r="C3" s="73" t="s">
        <v>41</v>
      </c>
      <c r="D3" s="74" t="s">
        <v>68</v>
      </c>
      <c r="E3" s="74" t="s">
        <v>69</v>
      </c>
    </row>
    <row r="4" spans="1:5" ht="15.75" customHeight="1" x14ac:dyDescent="0.15">
      <c r="A4" s="28">
        <v>301</v>
      </c>
      <c r="B4" s="29" t="s">
        <v>74</v>
      </c>
      <c r="C4" s="30">
        <f>SUM(C5:C15)</f>
        <v>734.71</v>
      </c>
      <c r="D4" s="30">
        <f>SUM(D5:D15)</f>
        <v>734.71</v>
      </c>
      <c r="E4" s="31">
        <f>SUM(E5:E13)</f>
        <v>0</v>
      </c>
    </row>
    <row r="5" spans="1:5" ht="15.75" customHeight="1" x14ac:dyDescent="0.15">
      <c r="A5" s="73">
        <v>30101</v>
      </c>
      <c r="B5" s="32" t="s">
        <v>75</v>
      </c>
      <c r="C5" s="30">
        <f t="shared" ref="C5:C15" si="0">SUM(D5:E5)</f>
        <v>263.98</v>
      </c>
      <c r="D5" s="78">
        <v>263.98</v>
      </c>
      <c r="E5" s="33"/>
    </row>
    <row r="6" spans="1:5" ht="15.75" customHeight="1" x14ac:dyDescent="0.15">
      <c r="A6" s="73">
        <v>30102</v>
      </c>
      <c r="B6" s="32" t="s">
        <v>76</v>
      </c>
      <c r="C6" s="30">
        <f t="shared" si="0"/>
        <v>117.82</v>
      </c>
      <c r="D6" s="78">
        <v>117.82</v>
      </c>
      <c r="E6" s="33"/>
    </row>
    <row r="7" spans="1:5" ht="15.75" customHeight="1" x14ac:dyDescent="0.15">
      <c r="A7" s="73">
        <v>30103</v>
      </c>
      <c r="B7" s="32" t="s">
        <v>77</v>
      </c>
      <c r="C7" s="30">
        <f t="shared" si="0"/>
        <v>37.42</v>
      </c>
      <c r="D7" s="78">
        <v>37.42</v>
      </c>
      <c r="E7" s="33"/>
    </row>
    <row r="8" spans="1:5" ht="15.75" customHeight="1" x14ac:dyDescent="0.15">
      <c r="A8" s="73">
        <v>30107</v>
      </c>
      <c r="B8" s="34" t="s">
        <v>78</v>
      </c>
      <c r="C8" s="30">
        <f t="shared" si="0"/>
        <v>98.28</v>
      </c>
      <c r="D8" s="78">
        <v>98.28</v>
      </c>
      <c r="E8" s="33"/>
    </row>
    <row r="9" spans="1:5" ht="15.75" customHeight="1" x14ac:dyDescent="0.15">
      <c r="A9" s="73">
        <v>30108</v>
      </c>
      <c r="B9" s="34" t="s">
        <v>159</v>
      </c>
      <c r="C9" s="30">
        <f t="shared" si="0"/>
        <v>80.41</v>
      </c>
      <c r="D9" s="78">
        <v>80.41</v>
      </c>
      <c r="E9" s="33"/>
    </row>
    <row r="10" spans="1:5" ht="15.75" customHeight="1" x14ac:dyDescent="0.15">
      <c r="A10" s="73">
        <v>30109</v>
      </c>
      <c r="B10" s="34" t="s">
        <v>160</v>
      </c>
      <c r="C10" s="30">
        <f t="shared" si="0"/>
        <v>40.21</v>
      </c>
      <c r="D10" s="78">
        <v>40.21</v>
      </c>
      <c r="E10" s="33"/>
    </row>
    <row r="11" spans="1:5" ht="15.75" customHeight="1" x14ac:dyDescent="0.15">
      <c r="A11" s="73">
        <v>30110</v>
      </c>
      <c r="B11" s="34" t="s">
        <v>161</v>
      </c>
      <c r="C11" s="30">
        <f t="shared" si="0"/>
        <v>32.159999999999997</v>
      </c>
      <c r="D11" s="78">
        <v>32.159999999999997</v>
      </c>
      <c r="E11" s="33"/>
    </row>
    <row r="12" spans="1:5" ht="15.75" customHeight="1" x14ac:dyDescent="0.15">
      <c r="A12" s="73">
        <v>30112</v>
      </c>
      <c r="B12" s="34" t="s">
        <v>162</v>
      </c>
      <c r="C12" s="30">
        <f t="shared" si="0"/>
        <v>3.64</v>
      </c>
      <c r="D12" s="78">
        <v>3.64</v>
      </c>
      <c r="E12" s="33"/>
    </row>
    <row r="13" spans="1:5" ht="15.75" customHeight="1" x14ac:dyDescent="0.15">
      <c r="A13" s="73">
        <v>30113</v>
      </c>
      <c r="B13" s="32" t="s">
        <v>163</v>
      </c>
      <c r="C13" s="30">
        <f t="shared" si="0"/>
        <v>40.21</v>
      </c>
      <c r="D13" s="78">
        <v>40.21</v>
      </c>
      <c r="E13" s="35"/>
    </row>
    <row r="14" spans="1:5" ht="15.75" customHeight="1" x14ac:dyDescent="0.15">
      <c r="A14" s="73">
        <v>30119</v>
      </c>
      <c r="B14" s="23" t="s">
        <v>79</v>
      </c>
      <c r="C14" s="30">
        <f t="shared" si="0"/>
        <v>8.83</v>
      </c>
      <c r="D14" s="78">
        <v>8.83</v>
      </c>
      <c r="E14" s="35"/>
    </row>
    <row r="15" spans="1:5" ht="15.75" customHeight="1" x14ac:dyDescent="0.15">
      <c r="A15" s="73">
        <v>30302</v>
      </c>
      <c r="B15" s="23" t="s">
        <v>164</v>
      </c>
      <c r="C15" s="30">
        <f t="shared" si="0"/>
        <v>11.75</v>
      </c>
      <c r="D15" s="78">
        <v>11.75</v>
      </c>
      <c r="E15" s="35"/>
    </row>
    <row r="16" spans="1:5" ht="15.75" customHeight="1" x14ac:dyDescent="0.15">
      <c r="A16" s="28">
        <v>302</v>
      </c>
      <c r="B16" s="29" t="s">
        <v>80</v>
      </c>
      <c r="C16" s="30">
        <f>SUM(C17:C36)</f>
        <v>147.92999999999998</v>
      </c>
      <c r="D16" s="30">
        <f>SUM(D17:D36)</f>
        <v>13.73</v>
      </c>
      <c r="E16" s="30">
        <f>SUM(E17:E36)</f>
        <v>134.19999999999999</v>
      </c>
    </row>
    <row r="17" spans="1:5" ht="15.75" customHeight="1" x14ac:dyDescent="0.15">
      <c r="A17" s="73">
        <v>30201</v>
      </c>
      <c r="B17" s="74" t="s">
        <v>81</v>
      </c>
      <c r="C17" s="30">
        <f t="shared" ref="C17:C36" si="1">SUM(D17:E17)</f>
        <v>25.1</v>
      </c>
      <c r="D17" s="35"/>
      <c r="E17" s="78">
        <v>25.1</v>
      </c>
    </row>
    <row r="18" spans="1:5" ht="15.75" customHeight="1" x14ac:dyDescent="0.15">
      <c r="A18" s="73">
        <v>30202</v>
      </c>
      <c r="B18" s="74" t="s">
        <v>165</v>
      </c>
      <c r="C18" s="30">
        <f t="shared" si="1"/>
        <v>2</v>
      </c>
      <c r="D18" s="35"/>
      <c r="E18" s="78">
        <v>2</v>
      </c>
    </row>
    <row r="19" spans="1:5" ht="15.75" customHeight="1" x14ac:dyDescent="0.15">
      <c r="A19" s="73">
        <v>30205</v>
      </c>
      <c r="B19" s="74" t="s">
        <v>166</v>
      </c>
      <c r="C19" s="30">
        <f t="shared" si="1"/>
        <v>0.5</v>
      </c>
      <c r="D19" s="35"/>
      <c r="E19" s="78">
        <v>0.5</v>
      </c>
    </row>
    <row r="20" spans="1:5" ht="15.75" customHeight="1" x14ac:dyDescent="0.15">
      <c r="A20" s="73">
        <v>30206</v>
      </c>
      <c r="B20" s="74" t="s">
        <v>167</v>
      </c>
      <c r="C20" s="30">
        <f t="shared" si="1"/>
        <v>10</v>
      </c>
      <c r="D20" s="35"/>
      <c r="E20" s="78">
        <v>10</v>
      </c>
    </row>
    <row r="21" spans="1:5" ht="15.75" customHeight="1" x14ac:dyDescent="0.15">
      <c r="A21" s="73">
        <v>30207</v>
      </c>
      <c r="B21" s="74" t="s">
        <v>168</v>
      </c>
      <c r="C21" s="30">
        <f t="shared" si="1"/>
        <v>9</v>
      </c>
      <c r="D21" s="35"/>
      <c r="E21" s="78">
        <v>9</v>
      </c>
    </row>
    <row r="22" spans="1:5" ht="15.75" customHeight="1" x14ac:dyDescent="0.15">
      <c r="A22" s="73">
        <v>3028</v>
      </c>
      <c r="B22" s="73" t="s">
        <v>169</v>
      </c>
      <c r="C22" s="30">
        <f t="shared" si="1"/>
        <v>4.8</v>
      </c>
      <c r="D22" s="35"/>
      <c r="E22" s="78">
        <v>4.8</v>
      </c>
    </row>
    <row r="23" spans="1:5" ht="15.75" customHeight="1" x14ac:dyDescent="0.15">
      <c r="A23" s="73">
        <v>30211</v>
      </c>
      <c r="B23" s="74" t="s">
        <v>170</v>
      </c>
      <c r="C23" s="30">
        <f t="shared" si="1"/>
        <v>36</v>
      </c>
      <c r="D23" s="35"/>
      <c r="E23" s="78">
        <v>36</v>
      </c>
    </row>
    <row r="24" spans="1:5" ht="15.75" customHeight="1" x14ac:dyDescent="0.15">
      <c r="A24" s="73">
        <v>30213</v>
      </c>
      <c r="B24" s="74" t="s">
        <v>171</v>
      </c>
      <c r="C24" s="30">
        <f t="shared" si="1"/>
        <v>1.8</v>
      </c>
      <c r="D24" s="35"/>
      <c r="E24" s="78">
        <v>1.8</v>
      </c>
    </row>
    <row r="25" spans="1:5" ht="15.75" customHeight="1" x14ac:dyDescent="0.15">
      <c r="A25" s="73">
        <v>30214</v>
      </c>
      <c r="B25" s="74" t="s">
        <v>172</v>
      </c>
      <c r="C25" s="30">
        <f t="shared" si="1"/>
        <v>0</v>
      </c>
      <c r="D25" s="35"/>
      <c r="E25" s="78"/>
    </row>
    <row r="26" spans="1:5" ht="15.75" customHeight="1" x14ac:dyDescent="0.15">
      <c r="A26" s="73">
        <v>30216</v>
      </c>
      <c r="B26" s="74" t="s">
        <v>173</v>
      </c>
      <c r="C26" s="30">
        <f t="shared" si="1"/>
        <v>1</v>
      </c>
      <c r="D26" s="35"/>
      <c r="E26" s="78">
        <v>1</v>
      </c>
    </row>
    <row r="27" spans="1:5" ht="15.75" customHeight="1" x14ac:dyDescent="0.15">
      <c r="A27" s="73">
        <v>30217</v>
      </c>
      <c r="B27" s="74" t="s">
        <v>174</v>
      </c>
      <c r="C27" s="30">
        <f t="shared" si="1"/>
        <v>0.3</v>
      </c>
      <c r="D27" s="35"/>
      <c r="E27" s="78">
        <v>0.3</v>
      </c>
    </row>
    <row r="28" spans="1:5" ht="15.75" customHeight="1" x14ac:dyDescent="0.15">
      <c r="A28" s="73">
        <v>30218</v>
      </c>
      <c r="B28" s="74" t="s">
        <v>175</v>
      </c>
      <c r="C28" s="30">
        <f t="shared" si="1"/>
        <v>0</v>
      </c>
      <c r="D28" s="35"/>
      <c r="E28" s="78"/>
    </row>
    <row r="29" spans="1:5" ht="15.75" customHeight="1" x14ac:dyDescent="0.15">
      <c r="A29" s="73">
        <v>30226</v>
      </c>
      <c r="B29" s="74" t="s">
        <v>176</v>
      </c>
      <c r="C29" s="30">
        <f t="shared" si="1"/>
        <v>11.5</v>
      </c>
      <c r="D29" s="35"/>
      <c r="E29" s="78">
        <v>11.5</v>
      </c>
    </row>
    <row r="30" spans="1:5" ht="15.75" customHeight="1" x14ac:dyDescent="0.15">
      <c r="A30" s="73">
        <v>30227</v>
      </c>
      <c r="B30" s="74" t="s">
        <v>177</v>
      </c>
      <c r="C30" s="30">
        <f t="shared" si="1"/>
        <v>0</v>
      </c>
      <c r="D30" s="35"/>
      <c r="E30" s="78"/>
    </row>
    <row r="31" spans="1:5" ht="15.75" customHeight="1" x14ac:dyDescent="0.15">
      <c r="A31" s="73">
        <v>30228</v>
      </c>
      <c r="B31" s="74" t="s">
        <v>178</v>
      </c>
      <c r="C31" s="30">
        <f t="shared" si="1"/>
        <v>11</v>
      </c>
      <c r="D31" s="36"/>
      <c r="E31" s="78">
        <v>11</v>
      </c>
    </row>
    <row r="32" spans="1:5" ht="15.75" customHeight="1" x14ac:dyDescent="0.15">
      <c r="A32" s="74">
        <v>30231</v>
      </c>
      <c r="B32" s="74" t="s">
        <v>179</v>
      </c>
      <c r="C32" s="30">
        <f t="shared" si="1"/>
        <v>2</v>
      </c>
      <c r="D32" s="36"/>
      <c r="E32" s="78">
        <v>2</v>
      </c>
    </row>
    <row r="33" spans="1:5" ht="15.75" customHeight="1" x14ac:dyDescent="0.15">
      <c r="A33" s="74">
        <v>30240</v>
      </c>
      <c r="B33" s="74" t="s">
        <v>180</v>
      </c>
      <c r="C33" s="30">
        <f t="shared" si="1"/>
        <v>0.2</v>
      </c>
      <c r="D33" s="36"/>
      <c r="E33" s="78">
        <v>0.2</v>
      </c>
    </row>
    <row r="34" spans="1:5" ht="15.75" customHeight="1" x14ac:dyDescent="0.15">
      <c r="A34" s="71">
        <v>30299</v>
      </c>
      <c r="B34" s="71" t="s">
        <v>181</v>
      </c>
      <c r="C34" s="30">
        <f t="shared" si="1"/>
        <v>18</v>
      </c>
      <c r="D34" s="36"/>
      <c r="E34" s="78">
        <v>18</v>
      </c>
    </row>
    <row r="35" spans="1:5" ht="15.75" customHeight="1" x14ac:dyDescent="0.15">
      <c r="A35" s="74">
        <v>31002</v>
      </c>
      <c r="B35" s="74" t="s">
        <v>182</v>
      </c>
      <c r="C35" s="30">
        <f t="shared" si="1"/>
        <v>1</v>
      </c>
      <c r="D35" s="36"/>
      <c r="E35" s="78">
        <v>1</v>
      </c>
    </row>
    <row r="36" spans="1:5" ht="15.75" customHeight="1" x14ac:dyDescent="0.15">
      <c r="A36" s="74">
        <v>30239</v>
      </c>
      <c r="B36" s="73" t="s">
        <v>183</v>
      </c>
      <c r="C36" s="30">
        <f t="shared" si="1"/>
        <v>13.73</v>
      </c>
      <c r="D36" s="78">
        <v>13.73</v>
      </c>
      <c r="E36" s="78"/>
    </row>
    <row r="37" spans="1:5" ht="15.75" customHeight="1" x14ac:dyDescent="0.15">
      <c r="A37" s="37"/>
      <c r="B37" s="20" t="s">
        <v>41</v>
      </c>
      <c r="C37" s="4">
        <f>C16+C4</f>
        <v>882.64</v>
      </c>
      <c r="D37" s="4">
        <f>D16+D4</f>
        <v>748.44</v>
      </c>
      <c r="E37" s="4">
        <f>E16+E4</f>
        <v>134.19999999999999</v>
      </c>
    </row>
  </sheetData>
  <mergeCells count="2">
    <mergeCell ref="A1:E1"/>
    <mergeCell ref="D2:E2"/>
  </mergeCells>
  <phoneticPr fontId="28" type="noConversion"/>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workbookViewId="0">
      <selection activeCell="P4" sqref="P4"/>
    </sheetView>
  </sheetViews>
  <sheetFormatPr defaultColWidth="9" defaultRowHeight="13.5" x14ac:dyDescent="0.15"/>
  <cols>
    <col min="1" max="1" width="30.625" customWidth="1"/>
    <col min="2" max="2" width="23.25" customWidth="1"/>
    <col min="3" max="3" width="25.125" customWidth="1"/>
  </cols>
  <sheetData>
    <row r="1" spans="1:3" ht="27" x14ac:dyDescent="0.15">
      <c r="A1" s="80" t="s">
        <v>82</v>
      </c>
      <c r="B1" s="80"/>
      <c r="C1" s="80"/>
    </row>
    <row r="2" spans="1:3" ht="15" customHeight="1" x14ac:dyDescent="0.15">
      <c r="A2" s="86" t="s">
        <v>1</v>
      </c>
      <c r="B2" s="86"/>
      <c r="C2" s="86"/>
    </row>
    <row r="3" spans="1:3" ht="25.15" customHeight="1" x14ac:dyDescent="0.15">
      <c r="A3" s="15" t="s">
        <v>83</v>
      </c>
      <c r="B3" s="70" t="s">
        <v>125</v>
      </c>
      <c r="C3" s="2" t="s">
        <v>84</v>
      </c>
    </row>
    <row r="4" spans="1:3" ht="25.15" customHeight="1" x14ac:dyDescent="0.15">
      <c r="A4" s="20" t="s">
        <v>85</v>
      </c>
      <c r="B4" s="4">
        <f>SUM(B5:B7)</f>
        <v>11.657</v>
      </c>
      <c r="C4" s="20"/>
    </row>
    <row r="5" spans="1:3" ht="25.15" customHeight="1" x14ac:dyDescent="0.15">
      <c r="A5" s="21" t="s">
        <v>86</v>
      </c>
      <c r="B5" s="15"/>
      <c r="C5" s="15"/>
    </row>
    <row r="6" spans="1:3" ht="25.15" customHeight="1" x14ac:dyDescent="0.15">
      <c r="A6" s="21" t="s">
        <v>87</v>
      </c>
      <c r="B6" s="15">
        <v>3.657</v>
      </c>
      <c r="C6" s="15"/>
    </row>
    <row r="7" spans="1:3" ht="25.15" customHeight="1" x14ac:dyDescent="0.15">
      <c r="A7" s="22" t="s">
        <v>88</v>
      </c>
      <c r="B7" s="4">
        <f>SUM(B8:B9)</f>
        <v>8</v>
      </c>
      <c r="C7" s="20"/>
    </row>
    <row r="8" spans="1:3" ht="24.75" x14ac:dyDescent="0.15">
      <c r="A8" s="23" t="s">
        <v>89</v>
      </c>
      <c r="B8" s="15">
        <v>8</v>
      </c>
      <c r="C8" s="15"/>
    </row>
    <row r="9" spans="1:3" ht="30" customHeight="1" x14ac:dyDescent="0.15">
      <c r="A9" s="24" t="s">
        <v>90</v>
      </c>
      <c r="B9" s="15"/>
      <c r="C9" s="25"/>
    </row>
    <row r="10" spans="1:3" ht="132" customHeight="1" x14ac:dyDescent="0.15">
      <c r="A10" s="114" t="s">
        <v>184</v>
      </c>
      <c r="B10" s="114"/>
      <c r="C10" s="114"/>
    </row>
  </sheetData>
  <mergeCells count="3">
    <mergeCell ref="A1:C1"/>
    <mergeCell ref="A2:C2"/>
    <mergeCell ref="A10:C10"/>
  </mergeCells>
  <phoneticPr fontId="28" type="noConversion"/>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8"/>
  <sheetViews>
    <sheetView workbookViewId="0">
      <selection activeCell="G6" sqref="G6"/>
    </sheetView>
  </sheetViews>
  <sheetFormatPr defaultColWidth="9" defaultRowHeight="13.5" x14ac:dyDescent="0.15"/>
  <cols>
    <col min="1" max="1" width="13.875" customWidth="1"/>
    <col min="2" max="2" width="14.25" customWidth="1"/>
    <col min="4" max="4" width="12.75" customWidth="1"/>
    <col min="5" max="5" width="11.375" customWidth="1"/>
  </cols>
  <sheetData>
    <row r="1" spans="1:5" ht="54.75" customHeight="1" x14ac:dyDescent="0.15">
      <c r="A1" s="81" t="s">
        <v>91</v>
      </c>
      <c r="B1" s="81"/>
      <c r="C1" s="81"/>
      <c r="D1" s="81"/>
      <c r="E1" s="81"/>
    </row>
    <row r="2" spans="1:5" ht="15" customHeight="1" x14ac:dyDescent="0.15">
      <c r="A2" s="12"/>
      <c r="B2" s="86" t="s">
        <v>1</v>
      </c>
      <c r="C2" s="86"/>
      <c r="D2" s="86"/>
      <c r="E2" s="86"/>
    </row>
    <row r="3" spans="1:5" ht="28.15" customHeight="1" x14ac:dyDescent="0.15">
      <c r="A3" s="14" t="s">
        <v>43</v>
      </c>
      <c r="B3" s="14" t="s">
        <v>44</v>
      </c>
      <c r="C3" s="2" t="s">
        <v>41</v>
      </c>
      <c r="D3" s="15" t="s">
        <v>45</v>
      </c>
      <c r="E3" s="2" t="s">
        <v>46</v>
      </c>
    </row>
    <row r="4" spans="1:5" ht="22.15" customHeight="1" x14ac:dyDescent="0.15">
      <c r="A4" s="16"/>
      <c r="B4" s="16"/>
      <c r="C4" s="4">
        <f>SUM(D4:E4)</f>
        <v>0</v>
      </c>
      <c r="D4" s="17"/>
      <c r="E4" s="17"/>
    </row>
    <row r="5" spans="1:5" ht="22.15" customHeight="1" x14ac:dyDescent="0.15">
      <c r="A5" s="16"/>
      <c r="B5" s="18"/>
      <c r="C5" s="4">
        <f t="shared" ref="C5:C17" si="0">SUM(D5:E5)</f>
        <v>0</v>
      </c>
      <c r="D5" s="19"/>
      <c r="E5" s="19"/>
    </row>
    <row r="6" spans="1:5" ht="22.15" customHeight="1" x14ac:dyDescent="0.15">
      <c r="A6" s="16"/>
      <c r="B6" s="18"/>
      <c r="C6" s="4">
        <f t="shared" si="0"/>
        <v>0</v>
      </c>
      <c r="D6" s="19"/>
      <c r="E6" s="19"/>
    </row>
    <row r="7" spans="1:5" ht="22.15" customHeight="1" x14ac:dyDescent="0.15">
      <c r="A7" s="16"/>
      <c r="B7" s="18"/>
      <c r="C7" s="4">
        <f t="shared" si="0"/>
        <v>0</v>
      </c>
      <c r="D7" s="19"/>
      <c r="E7" s="19"/>
    </row>
    <row r="8" spans="1:5" ht="22.15" customHeight="1" x14ac:dyDescent="0.15">
      <c r="A8" s="16"/>
      <c r="B8" s="18"/>
      <c r="C8" s="4">
        <f t="shared" si="0"/>
        <v>0</v>
      </c>
      <c r="D8" s="19"/>
      <c r="E8" s="19"/>
    </row>
    <row r="9" spans="1:5" ht="22.15" customHeight="1" x14ac:dyDescent="0.15">
      <c r="A9" s="16"/>
      <c r="B9" s="18"/>
      <c r="C9" s="4">
        <f t="shared" si="0"/>
        <v>0</v>
      </c>
      <c r="D9" s="19"/>
      <c r="E9" s="19"/>
    </row>
    <row r="10" spans="1:5" ht="22.15" customHeight="1" x14ac:dyDescent="0.15">
      <c r="A10" s="16"/>
      <c r="B10" s="18"/>
      <c r="C10" s="4">
        <f t="shared" si="0"/>
        <v>0</v>
      </c>
      <c r="D10" s="19"/>
      <c r="E10" s="19"/>
    </row>
    <row r="11" spans="1:5" ht="22.15" customHeight="1" x14ac:dyDescent="0.15">
      <c r="A11" s="16"/>
      <c r="B11" s="18"/>
      <c r="C11" s="4">
        <f t="shared" si="0"/>
        <v>0</v>
      </c>
      <c r="D11" s="19"/>
      <c r="E11" s="19"/>
    </row>
    <row r="12" spans="1:5" ht="22.15" customHeight="1" x14ac:dyDescent="0.15">
      <c r="A12" s="16"/>
      <c r="B12" s="18"/>
      <c r="C12" s="4">
        <f t="shared" si="0"/>
        <v>0</v>
      </c>
      <c r="D12" s="19"/>
      <c r="E12" s="19"/>
    </row>
    <row r="13" spans="1:5" ht="22.15" customHeight="1" x14ac:dyDescent="0.15">
      <c r="A13" s="16"/>
      <c r="B13" s="18"/>
      <c r="C13" s="4">
        <f t="shared" si="0"/>
        <v>0</v>
      </c>
      <c r="D13" s="19"/>
      <c r="E13" s="19"/>
    </row>
    <row r="14" spans="1:5" ht="22.15" customHeight="1" x14ac:dyDescent="0.15">
      <c r="A14" s="16"/>
      <c r="B14" s="18"/>
      <c r="C14" s="4">
        <f t="shared" si="0"/>
        <v>0</v>
      </c>
      <c r="D14" s="19"/>
      <c r="E14" s="19"/>
    </row>
    <row r="15" spans="1:5" ht="22.15" customHeight="1" x14ac:dyDescent="0.15">
      <c r="A15" s="16"/>
      <c r="B15" s="18"/>
      <c r="C15" s="4">
        <f t="shared" si="0"/>
        <v>0</v>
      </c>
      <c r="D15" s="19"/>
      <c r="E15" s="19"/>
    </row>
    <row r="16" spans="1:5" ht="22.15" customHeight="1" x14ac:dyDescent="0.15">
      <c r="A16" s="16"/>
      <c r="B16" s="18"/>
      <c r="C16" s="4">
        <f t="shared" si="0"/>
        <v>0</v>
      </c>
      <c r="D16" s="19"/>
      <c r="E16" s="19"/>
    </row>
    <row r="17" spans="1:5" ht="22.15" customHeight="1" x14ac:dyDescent="0.15">
      <c r="A17" s="16"/>
      <c r="B17" s="18"/>
      <c r="C17" s="4">
        <f t="shared" si="0"/>
        <v>0</v>
      </c>
      <c r="D17" s="19"/>
      <c r="E17" s="19"/>
    </row>
    <row r="18" spans="1:5" ht="22.15" customHeight="1" x14ac:dyDescent="0.15">
      <c r="A18" s="20"/>
      <c r="B18" s="20" t="s">
        <v>41</v>
      </c>
      <c r="C18" s="4">
        <f>SUM(C4:C17)</f>
        <v>0</v>
      </c>
      <c r="D18" s="4">
        <f>SUM(D4:D17)</f>
        <v>0</v>
      </c>
      <c r="E18" s="4">
        <f>SUM(E4:E17)</f>
        <v>0</v>
      </c>
    </row>
  </sheetData>
  <mergeCells count="2">
    <mergeCell ref="A1:E1"/>
    <mergeCell ref="B2:E2"/>
  </mergeCells>
  <phoneticPr fontId="28" type="noConversion"/>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5"/>
  <sheetViews>
    <sheetView workbookViewId="0">
      <selection activeCell="M42" sqref="M42:M43"/>
    </sheetView>
  </sheetViews>
  <sheetFormatPr defaultColWidth="9" defaultRowHeight="13.5" x14ac:dyDescent="0.15"/>
  <cols>
    <col min="1" max="1" width="13.875" customWidth="1"/>
    <col min="2" max="2" width="14.625" customWidth="1"/>
  </cols>
  <sheetData>
    <row r="1" spans="1:5" ht="27" x14ac:dyDescent="0.15">
      <c r="A1" s="80" t="s">
        <v>92</v>
      </c>
      <c r="B1" s="80"/>
      <c r="C1" s="80"/>
      <c r="D1" s="80"/>
      <c r="E1" s="80"/>
    </row>
    <row r="2" spans="1:5" ht="15" customHeight="1" x14ac:dyDescent="0.15">
      <c r="A2" s="12"/>
      <c r="B2" s="86" t="s">
        <v>1</v>
      </c>
      <c r="C2" s="86"/>
      <c r="D2" s="86"/>
      <c r="E2" s="86"/>
    </row>
    <row r="3" spans="1:5" ht="14.25" x14ac:dyDescent="0.15">
      <c r="A3" s="14" t="s">
        <v>43</v>
      </c>
      <c r="B3" s="14" t="s">
        <v>44</v>
      </c>
      <c r="C3" s="2" t="s">
        <v>41</v>
      </c>
      <c r="D3" s="15" t="s">
        <v>45</v>
      </c>
      <c r="E3" s="2" t="s">
        <v>46</v>
      </c>
    </row>
    <row r="4" spans="1:5" x14ac:dyDescent="0.15">
      <c r="A4" s="16"/>
      <c r="B4" s="16"/>
      <c r="C4" s="4">
        <f>SUM(D4:E4)</f>
        <v>0</v>
      </c>
      <c r="D4" s="17"/>
      <c r="E4" s="17"/>
    </row>
    <row r="5" spans="1:5" x14ac:dyDescent="0.15">
      <c r="A5" s="18"/>
      <c r="B5" s="18"/>
      <c r="C5" s="4">
        <f t="shared" ref="C5:C14" si="0">SUM(D5:E5)</f>
        <v>0</v>
      </c>
      <c r="D5" s="19"/>
      <c r="E5" s="19"/>
    </row>
    <row r="6" spans="1:5" x14ac:dyDescent="0.15">
      <c r="A6" s="18"/>
      <c r="B6" s="18"/>
      <c r="C6" s="4">
        <f t="shared" si="0"/>
        <v>0</v>
      </c>
      <c r="D6" s="19"/>
      <c r="E6" s="19"/>
    </row>
    <row r="7" spans="1:5" x14ac:dyDescent="0.15">
      <c r="A7" s="18"/>
      <c r="B7" s="18"/>
      <c r="C7" s="4">
        <f t="shared" si="0"/>
        <v>0</v>
      </c>
      <c r="D7" s="19"/>
      <c r="E7" s="19"/>
    </row>
    <row r="8" spans="1:5" x14ac:dyDescent="0.15">
      <c r="A8" s="18"/>
      <c r="B8" s="18"/>
      <c r="C8" s="4">
        <f t="shared" si="0"/>
        <v>0</v>
      </c>
      <c r="D8" s="19"/>
      <c r="E8" s="19"/>
    </row>
    <row r="9" spans="1:5" x14ac:dyDescent="0.15">
      <c r="A9" s="18"/>
      <c r="B9" s="18"/>
      <c r="C9" s="4">
        <f t="shared" si="0"/>
        <v>0</v>
      </c>
      <c r="D9" s="19"/>
      <c r="E9" s="19"/>
    </row>
    <row r="10" spans="1:5" x14ac:dyDescent="0.15">
      <c r="A10" s="18"/>
      <c r="B10" s="18"/>
      <c r="C10" s="4">
        <f t="shared" si="0"/>
        <v>0</v>
      </c>
      <c r="D10" s="19"/>
      <c r="E10" s="19"/>
    </row>
    <row r="11" spans="1:5" x14ac:dyDescent="0.15">
      <c r="A11" s="16"/>
      <c r="B11" s="16"/>
      <c r="C11" s="4">
        <f t="shared" si="0"/>
        <v>0</v>
      </c>
      <c r="D11" s="19"/>
      <c r="E11" s="19"/>
    </row>
    <row r="12" spans="1:5" x14ac:dyDescent="0.15">
      <c r="A12" s="16"/>
      <c r="B12" s="16"/>
      <c r="C12" s="4">
        <f t="shared" si="0"/>
        <v>0</v>
      </c>
      <c r="D12" s="17"/>
      <c r="E12" s="17"/>
    </row>
    <row r="13" spans="1:5" x14ac:dyDescent="0.15">
      <c r="A13" s="16"/>
      <c r="B13" s="16"/>
      <c r="C13" s="4">
        <f t="shared" si="0"/>
        <v>0</v>
      </c>
      <c r="D13" s="17"/>
      <c r="E13" s="17"/>
    </row>
    <row r="14" spans="1:5" x14ac:dyDescent="0.15">
      <c r="A14" s="16"/>
      <c r="B14" s="16"/>
      <c r="C14" s="4">
        <f t="shared" si="0"/>
        <v>0</v>
      </c>
      <c r="D14" s="17"/>
      <c r="E14" s="17"/>
    </row>
    <row r="15" spans="1:5" x14ac:dyDescent="0.15">
      <c r="A15" s="20"/>
      <c r="B15" s="20" t="s">
        <v>41</v>
      </c>
      <c r="C15" s="4">
        <f>SUM(C4:C14)</f>
        <v>0</v>
      </c>
      <c r="D15" s="4">
        <f>SUM(D4:D14)</f>
        <v>0</v>
      </c>
      <c r="E15" s="4">
        <f>SUM(E4:E14)</f>
        <v>0</v>
      </c>
    </row>
  </sheetData>
  <mergeCells count="2">
    <mergeCell ref="A1:E1"/>
    <mergeCell ref="B2:E2"/>
  </mergeCells>
  <phoneticPr fontId="28" type="noConversion"/>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11</vt:i4>
      </vt:variant>
    </vt:vector>
  </HeadingPairs>
  <TitlesOfParts>
    <vt:vector size="11" baseType="lpstr">
      <vt:lpstr>一、收支总表</vt:lpstr>
      <vt:lpstr>二、收入总表</vt:lpstr>
      <vt:lpstr>三、支出总表</vt:lpstr>
      <vt:lpstr>四、财政拨款收支总表</vt:lpstr>
      <vt:lpstr>五、一般公共预算支出表</vt:lpstr>
      <vt:lpstr>六、一般公共预算基本支出表</vt:lpstr>
      <vt:lpstr>七、一般公共预算“三公”经费支出表</vt:lpstr>
      <vt:lpstr>八、政府性基金预算支出表</vt:lpstr>
      <vt:lpstr>九、国有资本经营预算支出表</vt:lpstr>
      <vt:lpstr>十、项目支出表</vt:lpstr>
      <vt:lpstr>十一、项目支出绩效目标表</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SHP</dc:creator>
  <cp:lastModifiedBy>李荣</cp:lastModifiedBy>
  <dcterms:created xsi:type="dcterms:W3CDTF">2022-04-19T08:17:00Z</dcterms:created>
  <dcterms:modified xsi:type="dcterms:W3CDTF">2024-04-17T02:20:27Z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2052-11.8.2.8411</vt:lpwstr>
  </property>
</Properties>
</file>