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7" activeTab="4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<sst xmlns="http://schemas.openxmlformats.org/spreadsheetml/2006/main" count="503" uniqueCount="201">
  <si>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</si>
  <si>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</si>
  <si>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</si>
  <si>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</si>
  <si>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</si>
  <si>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</si>
  <si>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</si>
  <si>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</si>
  <si>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</si>
  <si>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一、一般公共服务</t>
  </si>
  <si>
    <t>一般公共预算拨款收入</t>
  </si>
  <si>
    <r>
      <rPr>
        <sz val="10"/>
        <color theme="1"/>
        <rFont val="宋体"/>
        <charset val="134"/>
      </rPr>
      <t>二、</t>
    </r>
    <r>
      <rPr>
        <sz val="10"/>
        <color rgb="FF000000"/>
        <rFont val="宋体"/>
        <charset val="134"/>
      </rPr>
      <t>外交支出</t>
    </r>
  </si>
  <si>
    <t>政府性基金预算拨款收入</t>
  </si>
  <si>
    <t>三、国防支出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</si>
  <si>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</si>
  <si>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</si>
  <si>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</si>
  <si>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</si>
  <si>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</si>
  <si>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</si>
  <si>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</si>
  <si>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</si>
  <si>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</si>
  <si>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</si>
  <si>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</si>
  <si>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</si>
  <si>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</si>
  <si>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</si>
  <si>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</si>
  <si>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</si>
  <si>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</si>
  <si>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</si>
  <si>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</si>
  <si>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</si>
  <si>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</si>
  <si>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</si>
  <si>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</si>
  <si>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</si>
  <si>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</si>
  <si>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</si>
  <si>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</si>
  <si>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</si>
  <si>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</si>
  <si>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</si>
  <si>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</si>
  <si>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</si>
  <si>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</si>
  <si>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</si>
  <si>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</si>
  <si>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</si>
  <si>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</si>
  <si>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</si>
  <si>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</si>
  <si>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</si>
  <si>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社会保障和就业支出</t>
  </si>
  <si>
    <t>民政管理事务</t>
  </si>
  <si>
    <t>机关事业单位基本养老保险缴费支出</t>
  </si>
  <si>
    <t>其他民政管理事务支出</t>
  </si>
  <si>
    <t>卫生健康支出</t>
  </si>
  <si>
    <t>事业单位医疗</t>
  </si>
  <si>
    <t>项目支出小计</t>
  </si>
  <si>
    <r>
      <rPr>
        <sz val="10"/>
        <color theme="1"/>
        <rFont val="仿宋"/>
        <charset val="134"/>
      </rPr>
      <t>其他民政管理事务支出</t>
    </r>
  </si>
  <si>
    <t>事业运行</t>
  </si>
  <si>
    <t>2081107</t>
  </si>
  <si>
    <t>残疾人生活和护理补贴</t>
  </si>
  <si>
    <r>
      <rPr>
        <sz val="10"/>
        <rFont val="方正仿宋_GBK"/>
        <charset val="134"/>
      </rPr>
      <t>残疾人生活和护理补贴</t>
    </r>
  </si>
  <si>
    <t>农村特困人员救助供养支出</t>
  </si>
  <si>
    <t>流浪乞讨人员救助支出</t>
  </si>
  <si>
    <t>城市特困人员救助供养支出</t>
  </si>
  <si>
    <t>临时救助支出</t>
  </si>
  <si>
    <t>城市最低生活保障金支出</t>
  </si>
  <si>
    <t>农村最低生活保障金支出</t>
  </si>
  <si>
    <t>儿童福利</t>
  </si>
  <si>
    <r>
      <rPr>
        <sz val="11"/>
        <color theme="1"/>
        <rFont val="宋体"/>
        <charset val="134"/>
      </rPr>
      <t>相关科目</t>
    </r>
  </si>
  <si>
    <t>2081001</t>
  </si>
  <si>
    <t>2081901</t>
  </si>
  <si>
    <t>2081902</t>
  </si>
  <si>
    <t>2082001</t>
  </si>
  <si>
    <t>2082101</t>
  </si>
  <si>
    <t>2082102</t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</si>
  <si>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</si>
  <si>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</si>
  <si>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</si>
  <si>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</si>
  <si>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</si>
  <si>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</si>
  <si>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r>
      <rPr>
        <sz val="10"/>
        <color rgb="FF000000"/>
        <rFont val="Times New Roman"/>
        <charset val="134"/>
      </rPr>
      <t>二、</t>
    </r>
    <r>
      <rPr>
        <sz val="10"/>
        <color rgb="FF000000"/>
        <rFont val="宋体"/>
        <charset val="134"/>
      </rPr>
      <t>外交支出</t>
    </r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</si>
  <si>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</si>
  <si>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</si>
  <si>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</si>
  <si>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</si>
  <si>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</si>
  <si>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</si>
  <si>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</si>
  <si>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</si>
  <si>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</si>
  <si>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</si>
  <si>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</si>
  <si>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</si>
  <si>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</si>
  <si>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</si>
  <si>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</si>
  <si>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</si>
  <si>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</si>
  <si>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</si>
  <si>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</si>
  <si>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</si>
  <si>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对个人和家庭的补助支出</t>
  </si>
  <si>
    <t>机关事业单位基本养老保险缴费</t>
  </si>
  <si>
    <t>职工基本医疗保险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</si>
  <si>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</si>
  <si>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</si>
  <si>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</si>
  <si>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</si>
  <si>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</si>
  <si>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</si>
  <si>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</si>
  <si>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</si>
  <si>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</si>
  <si>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</si>
  <si>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1、“2025年预算数”的单位范围包括部门本级及所属___个预算单位。   
  2、“2025年预算数”的实有人员___人，其中：在职人员___人，离退休人员___人。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</si>
  <si>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</si>
  <si>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</si>
  <si>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</si>
  <si>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</si>
  <si>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</si>
  <si>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</si>
  <si>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</si>
  <si>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</si>
  <si>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</si>
  <si>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经常性</t>
  </si>
  <si>
    <t>事业残疾人就业保障金</t>
  </si>
  <si>
    <t>长白县社会救助事业中心</t>
  </si>
  <si>
    <t>民兵训练基地残保金</t>
  </si>
  <si>
    <t>困难残疾人生活补贴</t>
  </si>
  <si>
    <t>重度残疾人护理补贴</t>
  </si>
  <si>
    <t>农村特困</t>
  </si>
  <si>
    <t>流浪乞讨人员</t>
  </si>
  <si>
    <t>城市特困</t>
  </si>
  <si>
    <t>临时救助</t>
  </si>
  <si>
    <t>城市低保</t>
  </si>
  <si>
    <t>农村低保</t>
  </si>
  <si>
    <t>孤儿生活费</t>
  </si>
  <si>
    <t>2024年困难群众救助补助</t>
  </si>
  <si>
    <t>2024年省级财政困难群众救助补助</t>
  </si>
  <si>
    <t>2024年中央财政困难群众救助补助</t>
  </si>
  <si>
    <t>2023年省级困难群众补助</t>
  </si>
  <si>
    <t>困难群众电价补贴</t>
  </si>
  <si>
    <t>2023年中央困难群众补助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</si>
  <si>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</si>
  <si>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</si>
  <si>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</si>
  <si>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困难群众补助金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</si>
  <si>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</si>
  <si>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</si>
  <si>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</si>
  <si>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</si>
  <si>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</si>
  <si>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</si>
  <si>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为困难群众发放补助，保障困难群众基本生活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</si>
  <si>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</si>
  <si>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</si>
  <si>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</si>
  <si>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</si>
  <si>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</si>
  <si>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</si>
  <si>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</si>
  <si>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低保特困发放人数</t>
  </si>
  <si>
    <t>应保尽保</t>
  </si>
  <si>
    <t>质量指标</t>
  </si>
  <si>
    <t>补助对象资质准确率</t>
  </si>
  <si>
    <t>100%</t>
  </si>
  <si>
    <t>成本指标</t>
  </si>
  <si>
    <t>县级配套成本</t>
  </si>
  <si>
    <t>564.8</t>
  </si>
  <si>
    <t>时效指标</t>
  </si>
  <si>
    <t>发放时间</t>
  </si>
  <si>
    <t>次月25日前</t>
  </si>
  <si>
    <t>效果指标</t>
  </si>
  <si>
    <t>经济效益指标</t>
  </si>
  <si>
    <t>社会效益指标</t>
  </si>
  <si>
    <t>保障困难群众基本生活</t>
  </si>
  <si>
    <t>生态效益指标</t>
  </si>
  <si>
    <t>可持续影响指标</t>
  </si>
  <si>
    <t>满意度指标</t>
  </si>
  <si>
    <t>困难群众满意度</t>
  </si>
  <si>
    <t>≥95%</t>
  </si>
  <si>
    <t>注：只填列一级项目支出绩效目标。</t>
  </si>
  <si>
    <t>建立残疾人两项补贴发放制度，将全县所有符合条件的残疾人纳入保障范围，按月发放补贴资金，实行动态管理，提升残疾人生活幸福指数和满意度。</t>
  </si>
  <si>
    <t>补贴人数</t>
  </si>
  <si>
    <t>21176人</t>
  </si>
  <si>
    <t>符合政策的残疾人纳入保障范围覆盖率</t>
  </si>
  <si>
    <t>重度残疾人护理补贴发放标准</t>
  </si>
  <si>
    <t>85元/人/月</t>
  </si>
  <si>
    <t>在规定时间内按月发放残疾人两项补贴</t>
  </si>
  <si>
    <t>每月15日前</t>
  </si>
  <si>
    <t>对重度残疾人和困难残疾人的生活提供最低保障</t>
  </si>
  <si>
    <t>有效保障</t>
  </si>
  <si>
    <t>受益残疾人满意度</t>
  </si>
  <si>
    <t>24706人</t>
  </si>
  <si>
    <t>补贴发放标准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</si>
</sst>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6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1"/>
      <color rgb="FF000000"/>
      <name val="华文细黑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22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6"/>
      <color theme="1"/>
      <name val="Calibri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9"/>
      <name val="SimSun"/>
      <charset val="134"/>
    </font>
    <font>
      <sz val="10"/>
      <color rgb="FF000000"/>
      <name val="Calibri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sz val="9"/>
      <color theme="1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华文细黑"/>
      <charset val="134"/>
    </font>
    <font>
      <sz val="10"/>
      <name val="方正仿宋_GBK"/>
      <charset val="134"/>
    </font>
    <font>
      <sz val="22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仿宋"/>
      <charset val="134"/>
    </font>
    <font>
      <sz val="9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17" applyNumberFormat="0" applyAlignment="0" applyProtection="0">
      <alignment vertical="center"/>
    </xf>
    <xf numFmtId="0" fontId="50" fillId="9" borderId="18" applyNumberFormat="0" applyAlignment="0" applyProtection="0">
      <alignment vertical="center"/>
    </xf>
    <xf numFmtId="0" fontId="51" fillId="9" borderId="17" applyNumberFormat="0" applyAlignment="0" applyProtection="0">
      <alignment vertical="center"/>
    </xf>
    <xf numFmtId="0" fontId="52" fillId="10" borderId="19" applyNumberFormat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7" fillId="0" borderId="0"/>
  </cellStyleXfs>
  <cellXfs count="1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top" wrapText="1"/>
    </xf>
    <xf numFmtId="0" fontId="5" fillId="0" borderId="4" xfId="49" applyFont="1" applyBorder="1" applyAlignment="1">
      <alignment horizontal="center" vertical="top" wrapText="1"/>
    </xf>
    <xf numFmtId="0" fontId="5" fillId="0" borderId="5" xfId="49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top" wrapText="1"/>
    </xf>
    <xf numFmtId="0" fontId="5" fillId="0" borderId="8" xfId="49" applyFont="1" applyBorder="1" applyAlignment="1">
      <alignment horizontal="center" vertical="top" wrapText="1"/>
    </xf>
    <xf numFmtId="0" fontId="5" fillId="0" borderId="9" xfId="49" applyFont="1" applyBorder="1" applyAlignment="1">
      <alignment horizontal="center" vertical="top" wrapText="1"/>
    </xf>
    <xf numFmtId="0" fontId="6" fillId="0" borderId="1" xfId="49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9" fontId="10" fillId="0" borderId="1" xfId="49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43" fontId="16" fillId="4" borderId="1" xfId="0" applyNumberFormat="1" applyFont="1" applyFill="1" applyBorder="1" applyAlignment="1">
      <alignment horizontal="center" vertical="center" wrapText="1"/>
    </xf>
    <xf numFmtId="43" fontId="16" fillId="5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43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2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6" fillId="0" borderId="0" xfId="0" applyFont="1" applyAlignment="1">
      <alignment horizontal="left" vertical="top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left" vertical="center" wrapText="1"/>
    </xf>
    <xf numFmtId="43" fontId="27" fillId="4" borderId="1" xfId="0" applyNumberFormat="1" applyFont="1" applyFill="1" applyBorder="1" applyAlignment="1">
      <alignment horizontal="center" vertical="center" wrapText="1"/>
    </xf>
    <xf numFmtId="43" fontId="30" fillId="4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 indent="2"/>
    </xf>
    <xf numFmtId="43" fontId="31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3" fontId="32" fillId="0" borderId="1" xfId="0" applyNumberFormat="1" applyFont="1" applyFill="1" applyBorder="1" applyAlignment="1">
      <alignment horizontal="center" vertical="center" wrapText="1"/>
    </xf>
    <xf numFmtId="43" fontId="3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3" fontId="31" fillId="0" borderId="1" xfId="0" applyNumberFormat="1" applyFont="1" applyFill="1" applyBorder="1" applyAlignment="1">
      <alignment horizontal="center" vertical="center" wrapText="1"/>
    </xf>
    <xf numFmtId="43" fontId="30" fillId="0" borderId="1" xfId="0" applyNumberFormat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 wrapText="1" indent="2"/>
    </xf>
    <xf numFmtId="0" fontId="34" fillId="0" borderId="0" xfId="0" applyFo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43" fontId="24" fillId="5" borderId="1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43" fontId="1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3" fontId="27" fillId="4" borderId="1" xfId="0" applyNumberFormat="1" applyFont="1" applyFill="1" applyBorder="1" applyAlignment="1">
      <alignment horizontal="left" vertical="center" wrapText="1"/>
    </xf>
    <xf numFmtId="43" fontId="27" fillId="0" borderId="1" xfId="0" applyNumberFormat="1" applyFont="1" applyBorder="1" applyAlignment="1">
      <alignment horizontal="left" vertical="center" wrapText="1"/>
    </xf>
    <xf numFmtId="43" fontId="27" fillId="0" borderId="1" xfId="0" applyNumberFormat="1" applyFont="1" applyBorder="1" applyAlignment="1">
      <alignment horizontal="center" vertical="center" wrapText="1"/>
    </xf>
    <xf numFmtId="43" fontId="16" fillId="0" borderId="1" xfId="0" applyNumberFormat="1" applyFont="1" applyBorder="1" applyAlignment="1">
      <alignment horizontal="center" vertical="center" wrapText="1"/>
    </xf>
    <xf numFmtId="43" fontId="27" fillId="0" borderId="1" xfId="0" applyNumberFormat="1" applyFont="1" applyBorder="1" applyAlignment="1">
      <alignment horizontal="left" vertical="top" wrapText="1"/>
    </xf>
    <xf numFmtId="0" fontId="27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16" fillId="0" borderId="0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43" fontId="16" fillId="5" borderId="10" xfId="0" applyNumberFormat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 vertical="center" wrapText="1"/>
    </xf>
    <xf numFmtId="176" fontId="40" fillId="0" borderId="13" xfId="2" applyNumberFormat="1" applyFont="1" applyFill="1" applyBorder="1" applyAlignment="1" applyProtection="1">
      <alignment horizontal="right" vertical="center" wrapText="1"/>
    </xf>
    <xf numFmtId="39" fontId="6" fillId="0" borderId="13" xfId="0" applyNumberFormat="1" applyFont="1" applyFill="1" applyBorder="1" applyAlignment="1" applyProtection="1">
      <alignment horizontal="right" vertical="center"/>
      <protection locked="0"/>
    </xf>
    <xf numFmtId="177" fontId="0" fillId="0" borderId="13" xfId="0" applyNumberFormat="1" applyFont="1" applyFill="1" applyBorder="1" applyAlignment="1">
      <alignment vertical="center"/>
    </xf>
    <xf numFmtId="0" fontId="28" fillId="5" borderId="1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31" fillId="0" borderId="1" xfId="0" applyFont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43" fontId="16" fillId="4" borderId="10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3" fontId="28" fillId="0" borderId="1" xfId="0" applyNumberFormat="1" applyFont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N6" sqref="N6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32" t="s">
        <v>0</v>
      </c>
      <c r="B1" s="61"/>
      <c r="C1" s="61"/>
      <c r="D1" s="61"/>
      <c r="E1" s="61"/>
      <c r="F1" s="61"/>
      <c r="G1" s="61"/>
      <c r="H1" s="61"/>
    </row>
    <row r="2" ht="15" customHeight="1" spans="1:8">
      <c r="A2" s="138"/>
      <c r="B2" s="138"/>
      <c r="C2" s="138"/>
      <c r="D2" s="138"/>
      <c r="E2" s="138"/>
      <c r="F2" s="138"/>
      <c r="G2" s="138" t="s">
        <v>1</v>
      </c>
      <c r="H2" s="138"/>
    </row>
    <row r="3" ht="28.9" customHeight="1" spans="1:8">
      <c r="A3" s="100" t="s">
        <v>2</v>
      </c>
      <c r="B3" s="100"/>
      <c r="C3" s="100"/>
      <c r="D3" s="100"/>
      <c r="E3" s="70" t="s">
        <v>3</v>
      </c>
      <c r="F3" s="70"/>
      <c r="G3" s="70"/>
      <c r="H3" s="70"/>
    </row>
    <row r="4" ht="37.5" customHeight="1" spans="1:8">
      <c r="A4" s="100" t="s">
        <v>4</v>
      </c>
      <c r="B4" s="70" t="s">
        <v>5</v>
      </c>
      <c r="C4" s="70" t="s">
        <v>6</v>
      </c>
      <c r="D4" s="70" t="s">
        <v>7</v>
      </c>
      <c r="E4" s="100" t="s">
        <v>4</v>
      </c>
      <c r="F4" s="70" t="s">
        <v>5</v>
      </c>
      <c r="G4" s="139" t="s">
        <v>6</v>
      </c>
      <c r="H4" s="70" t="s">
        <v>7</v>
      </c>
    </row>
    <row r="5" ht="25.5" customHeight="1" spans="1:8">
      <c r="A5" s="70" t="s">
        <v>8</v>
      </c>
      <c r="B5" s="73">
        <f>SUM(C5:D5)</f>
        <v>5126.88</v>
      </c>
      <c r="C5" s="104">
        <f>SUM(C6:C8)</f>
        <v>4614.88</v>
      </c>
      <c r="D5" s="104">
        <f>SUM(D6:D8)</f>
        <v>512</v>
      </c>
      <c r="E5" s="70" t="s">
        <v>9</v>
      </c>
      <c r="F5" s="73">
        <f>SUM(G5:H5)</f>
        <v>5126.88</v>
      </c>
      <c r="G5" s="104">
        <v>4614.88</v>
      </c>
      <c r="H5" s="105">
        <v>512</v>
      </c>
    </row>
    <row r="6" ht="25.5" customHeight="1" spans="1:8">
      <c r="A6" s="70" t="s">
        <v>10</v>
      </c>
      <c r="B6" s="73">
        <f t="shared" ref="B6:B19" si="0">SUM(C6:D6)</f>
        <v>5126.88</v>
      </c>
      <c r="C6" s="104">
        <v>4614.88</v>
      </c>
      <c r="D6" s="105">
        <v>512</v>
      </c>
      <c r="E6" s="70" t="s">
        <v>11</v>
      </c>
      <c r="F6" s="73">
        <f t="shared" ref="F6:F15" si="1">SUM(G6:H6)</f>
        <v>0</v>
      </c>
      <c r="G6" s="104"/>
      <c r="H6" s="104"/>
    </row>
    <row r="7" ht="37.5" customHeight="1" spans="1:8">
      <c r="A7" s="70" t="s">
        <v>12</v>
      </c>
      <c r="B7" s="73">
        <f t="shared" si="0"/>
        <v>0</v>
      </c>
      <c r="C7" s="104"/>
      <c r="D7" s="104"/>
      <c r="E7" s="70" t="s">
        <v>13</v>
      </c>
      <c r="F7" s="73">
        <f t="shared" si="1"/>
        <v>0</v>
      </c>
      <c r="G7" s="104"/>
      <c r="H7" s="104"/>
    </row>
    <row r="8" ht="37.5" customHeight="1" spans="1:8">
      <c r="A8" s="70" t="s">
        <v>14</v>
      </c>
      <c r="B8" s="73">
        <f t="shared" si="0"/>
        <v>0</v>
      </c>
      <c r="C8" s="104"/>
      <c r="D8" s="104"/>
      <c r="E8" s="70" t="s">
        <v>15</v>
      </c>
      <c r="F8" s="73">
        <f t="shared" si="1"/>
        <v>0</v>
      </c>
      <c r="G8" s="104"/>
      <c r="H8" s="104"/>
    </row>
    <row r="9" ht="37.5" customHeight="1" spans="1:8">
      <c r="A9" s="123" t="s">
        <v>16</v>
      </c>
      <c r="B9" s="73">
        <f t="shared" si="0"/>
        <v>0</v>
      </c>
      <c r="C9" s="104"/>
      <c r="D9" s="104"/>
      <c r="E9" s="123"/>
      <c r="F9" s="73">
        <f t="shared" si="1"/>
        <v>0</v>
      </c>
      <c r="G9" s="104"/>
      <c r="H9" s="104"/>
    </row>
    <row r="10" ht="25.5" customHeight="1" spans="1:8">
      <c r="A10" s="123" t="s">
        <v>17</v>
      </c>
      <c r="B10" s="73">
        <f t="shared" si="0"/>
        <v>0</v>
      </c>
      <c r="C10" s="104">
        <f>SUM(C11:C15)</f>
        <v>0</v>
      </c>
      <c r="D10" s="104">
        <f>SUM(D11:D15)</f>
        <v>0</v>
      </c>
      <c r="E10" s="123"/>
      <c r="F10" s="73">
        <f t="shared" si="1"/>
        <v>0</v>
      </c>
      <c r="G10" s="104"/>
      <c r="H10" s="104"/>
    </row>
    <row r="11" ht="27" customHeight="1" spans="1:8">
      <c r="A11" s="70" t="s">
        <v>18</v>
      </c>
      <c r="B11" s="73">
        <f t="shared" si="0"/>
        <v>0</v>
      </c>
      <c r="C11" s="104"/>
      <c r="D11" s="104"/>
      <c r="E11" s="70"/>
      <c r="F11" s="73">
        <f t="shared" si="1"/>
        <v>0</v>
      </c>
      <c r="G11" s="104"/>
      <c r="H11" s="104"/>
    </row>
    <row r="12" ht="25.5" customHeight="1" spans="1:8">
      <c r="A12" s="70" t="s">
        <v>19</v>
      </c>
      <c r="B12" s="73">
        <f t="shared" si="0"/>
        <v>0</v>
      </c>
      <c r="C12" s="104"/>
      <c r="D12" s="104"/>
      <c r="E12" s="70"/>
      <c r="F12" s="73">
        <f t="shared" si="1"/>
        <v>0</v>
      </c>
      <c r="G12" s="104"/>
      <c r="H12" s="104"/>
    </row>
    <row r="13" ht="25.5" customHeight="1" spans="1:8">
      <c r="A13" s="70" t="s">
        <v>20</v>
      </c>
      <c r="B13" s="73">
        <f t="shared" si="0"/>
        <v>0</v>
      </c>
      <c r="C13" s="104"/>
      <c r="D13" s="104"/>
      <c r="E13" s="70"/>
      <c r="F13" s="73">
        <f t="shared" si="1"/>
        <v>0</v>
      </c>
      <c r="G13" s="104"/>
      <c r="H13" s="104"/>
    </row>
    <row r="14" ht="25.5" customHeight="1" spans="1:8">
      <c r="A14" s="70" t="s">
        <v>21</v>
      </c>
      <c r="B14" s="73">
        <f t="shared" si="0"/>
        <v>0</v>
      </c>
      <c r="C14" s="104"/>
      <c r="D14" s="104"/>
      <c r="E14" s="70"/>
      <c r="F14" s="73">
        <f t="shared" si="1"/>
        <v>0</v>
      </c>
      <c r="G14" s="104"/>
      <c r="H14" s="104"/>
    </row>
    <row r="15" ht="19.9" customHeight="1" spans="1:8">
      <c r="A15" s="70" t="s">
        <v>22</v>
      </c>
      <c r="B15" s="73">
        <f t="shared" si="0"/>
        <v>0</v>
      </c>
      <c r="C15" s="140"/>
      <c r="D15" s="140"/>
      <c r="E15" s="70"/>
      <c r="F15" s="73">
        <f t="shared" si="1"/>
        <v>0</v>
      </c>
      <c r="G15" s="140"/>
      <c r="H15" s="140"/>
    </row>
    <row r="16" ht="25.5" customHeight="1" spans="1:8">
      <c r="A16" s="141" t="s">
        <v>23</v>
      </c>
      <c r="B16" s="73">
        <f t="shared" si="0"/>
        <v>5126.88</v>
      </c>
      <c r="C16" s="73">
        <f>C5+C9+C10</f>
        <v>4614.88</v>
      </c>
      <c r="D16" s="73">
        <f>D5+D9+D10</f>
        <v>512</v>
      </c>
      <c r="E16" s="141" t="s">
        <v>24</v>
      </c>
      <c r="F16" s="73">
        <f>SUM(F5:F15)</f>
        <v>5126.88</v>
      </c>
      <c r="G16" s="73">
        <f>SUM(G5:G15)</f>
        <v>4614.88</v>
      </c>
      <c r="H16" s="73">
        <f>SUM(H5:H15)</f>
        <v>512</v>
      </c>
    </row>
    <row r="17" ht="25.5" customHeight="1" spans="1:8">
      <c r="A17" s="70" t="s">
        <v>25</v>
      </c>
      <c r="B17" s="73">
        <f t="shared" si="0"/>
        <v>0</v>
      </c>
      <c r="C17" s="104"/>
      <c r="D17" s="104"/>
      <c r="E17" s="70" t="s">
        <v>26</v>
      </c>
      <c r="F17" s="73">
        <f>SUM(G17:H17)</f>
        <v>0</v>
      </c>
      <c r="G17" s="104"/>
      <c r="H17" s="104"/>
    </row>
    <row r="18" ht="25.5" customHeight="1" spans="1:8">
      <c r="A18" s="70" t="s">
        <v>27</v>
      </c>
      <c r="B18" s="73">
        <f t="shared" si="0"/>
        <v>0</v>
      </c>
      <c r="C18" s="104"/>
      <c r="D18" s="104"/>
      <c r="E18" s="70"/>
      <c r="F18" s="73">
        <f>SUM(G18:H18)</f>
        <v>0</v>
      </c>
      <c r="G18" s="104"/>
      <c r="H18" s="104"/>
    </row>
    <row r="19" ht="33" customHeight="1" spans="1:8">
      <c r="A19" s="141" t="s">
        <v>28</v>
      </c>
      <c r="B19" s="73">
        <f t="shared" si="0"/>
        <v>5126.88</v>
      </c>
      <c r="C19" s="73">
        <f>SUM(C16:C18)</f>
        <v>4614.88</v>
      </c>
      <c r="D19" s="73">
        <f>SUM(D16:D18)</f>
        <v>512</v>
      </c>
      <c r="E19" s="141" t="s">
        <v>29</v>
      </c>
      <c r="F19" s="73">
        <f>SUM(F16:F18)</f>
        <v>5126.88</v>
      </c>
      <c r="G19" s="73">
        <f>SUM(G16:G18)</f>
        <v>4614.88</v>
      </c>
      <c r="H19" s="73">
        <f>SUM(H16:H18)</f>
        <v>512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A12" workbookViewId="0">
      <selection activeCell="F6" sqref="F6:F33"/>
    </sheetView>
  </sheetViews>
  <sheetFormatPr defaultColWidth="9" defaultRowHeight="13.5"/>
  <cols>
    <col min="1" max="1" width="12.625" customWidth="1"/>
    <col min="2" max="2" width="12.75" customWidth="1"/>
    <col min="3" max="3" width="12.125" customWidth="1"/>
    <col min="4" max="4" width="16.5" customWidth="1"/>
    <col min="6" max="8" width="15" customWidth="1"/>
  </cols>
  <sheetData>
    <row r="1" ht="28.5" customHeight="1" spans="1:9">
      <c r="A1" s="32" t="s">
        <v>123</v>
      </c>
      <c r="B1" s="32"/>
      <c r="C1" s="32"/>
      <c r="D1" s="32"/>
      <c r="E1" s="32"/>
      <c r="F1" s="32"/>
      <c r="G1" s="32"/>
      <c r="H1" s="32"/>
      <c r="I1" s="32"/>
    </row>
    <row r="2" spans="1:9">
      <c r="A2" s="32"/>
      <c r="B2" s="32"/>
      <c r="C2" s="32"/>
      <c r="D2" s="32"/>
      <c r="E2" s="32"/>
      <c r="F2" s="32"/>
      <c r="G2" s="32"/>
      <c r="H2" s="32"/>
      <c r="I2" s="32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33" t="s">
        <v>124</v>
      </c>
      <c r="B4" s="34" t="s">
        <v>125</v>
      </c>
      <c r="C4" s="34"/>
      <c r="D4" s="33" t="s">
        <v>126</v>
      </c>
      <c r="E4" s="33" t="s">
        <v>45</v>
      </c>
      <c r="F4" s="34" t="s">
        <v>127</v>
      </c>
      <c r="G4" s="34"/>
      <c r="H4" s="34"/>
      <c r="I4" s="33" t="s">
        <v>113</v>
      </c>
    </row>
    <row r="5" ht="46.15" customHeight="1" spans="1:9">
      <c r="A5" s="35"/>
      <c r="B5" s="34" t="s">
        <v>128</v>
      </c>
      <c r="C5" s="34" t="s">
        <v>129</v>
      </c>
      <c r="D5" s="35"/>
      <c r="E5" s="35"/>
      <c r="F5" s="34" t="s">
        <v>35</v>
      </c>
      <c r="G5" s="34" t="s">
        <v>36</v>
      </c>
      <c r="H5" s="34" t="s">
        <v>37</v>
      </c>
      <c r="I5" s="35"/>
    </row>
    <row r="6" ht="22.5" customHeight="1" spans="1:9">
      <c r="A6" s="36" t="s">
        <v>130</v>
      </c>
      <c r="B6" s="37" t="s">
        <v>131</v>
      </c>
      <c r="C6" s="37" t="s">
        <v>131</v>
      </c>
      <c r="D6" s="38" t="s">
        <v>132</v>
      </c>
      <c r="E6" s="39">
        <f>F6</f>
        <v>3.5</v>
      </c>
      <c r="F6" s="40">
        <v>3.5</v>
      </c>
      <c r="G6" s="41"/>
      <c r="H6" s="41"/>
      <c r="I6" s="49"/>
    </row>
    <row r="7" ht="22.5" customHeight="1" spans="1:9">
      <c r="A7" s="36" t="s">
        <v>130</v>
      </c>
      <c r="B7" s="42" t="s">
        <v>133</v>
      </c>
      <c r="C7" s="42" t="s">
        <v>133</v>
      </c>
      <c r="D7" s="38" t="s">
        <v>132</v>
      </c>
      <c r="E7" s="39">
        <f t="shared" ref="E7:E33" si="0">F7</f>
        <v>0.7</v>
      </c>
      <c r="F7" s="40">
        <v>0.7</v>
      </c>
      <c r="G7" s="41"/>
      <c r="H7" s="41"/>
      <c r="I7" s="49"/>
    </row>
    <row r="8" ht="22.5" customHeight="1" spans="1:9">
      <c r="A8" s="36" t="s">
        <v>130</v>
      </c>
      <c r="B8" s="42" t="s">
        <v>134</v>
      </c>
      <c r="C8" s="42" t="s">
        <v>134</v>
      </c>
      <c r="D8" s="38" t="s">
        <v>132</v>
      </c>
      <c r="E8" s="39">
        <f t="shared" si="0"/>
        <v>210</v>
      </c>
      <c r="F8" s="40">
        <v>210</v>
      </c>
      <c r="G8" s="41"/>
      <c r="H8" s="41"/>
      <c r="I8" s="49"/>
    </row>
    <row r="9" ht="22.5" customHeight="1" spans="1:9">
      <c r="A9" s="36" t="s">
        <v>130</v>
      </c>
      <c r="B9" s="42" t="s">
        <v>135</v>
      </c>
      <c r="C9" s="42" t="s">
        <v>135</v>
      </c>
      <c r="D9" s="38" t="s">
        <v>132</v>
      </c>
      <c r="E9" s="39">
        <f t="shared" si="0"/>
        <v>180</v>
      </c>
      <c r="F9" s="40">
        <v>180</v>
      </c>
      <c r="G9" s="41"/>
      <c r="H9" s="41"/>
      <c r="I9" s="49"/>
    </row>
    <row r="10" ht="22.5" customHeight="1" spans="1:10">
      <c r="A10" s="36" t="s">
        <v>130</v>
      </c>
      <c r="B10" s="43" t="s">
        <v>136</v>
      </c>
      <c r="C10" s="43" t="s">
        <v>136</v>
      </c>
      <c r="D10" s="38" t="s">
        <v>132</v>
      </c>
      <c r="E10" s="39">
        <f t="shared" si="0"/>
        <v>48.16</v>
      </c>
      <c r="F10" s="40">
        <v>48.16</v>
      </c>
      <c r="G10" s="41"/>
      <c r="H10" s="41"/>
      <c r="I10" s="49"/>
      <c r="J10" s="50"/>
    </row>
    <row r="11" ht="22.5" customHeight="1" spans="1:9">
      <c r="A11" s="36" t="s">
        <v>130</v>
      </c>
      <c r="B11" s="43" t="s">
        <v>137</v>
      </c>
      <c r="C11" s="43" t="s">
        <v>137</v>
      </c>
      <c r="D11" s="38" t="s">
        <v>132</v>
      </c>
      <c r="E11" s="39">
        <f t="shared" si="0"/>
        <v>0.2</v>
      </c>
      <c r="F11" s="40">
        <v>0.2</v>
      </c>
      <c r="G11" s="41"/>
      <c r="H11" s="41"/>
      <c r="I11" s="49"/>
    </row>
    <row r="12" ht="22.5" customHeight="1" spans="1:9">
      <c r="A12" s="36" t="s">
        <v>130</v>
      </c>
      <c r="B12" s="43" t="s">
        <v>138</v>
      </c>
      <c r="C12" s="43" t="s">
        <v>138</v>
      </c>
      <c r="D12" s="38" t="s">
        <v>132</v>
      </c>
      <c r="E12" s="39">
        <f t="shared" si="0"/>
        <v>7.84</v>
      </c>
      <c r="F12" s="40">
        <v>7.84</v>
      </c>
      <c r="G12" s="41"/>
      <c r="H12" s="41"/>
      <c r="I12" s="51"/>
    </row>
    <row r="13" ht="22.5" customHeight="1" spans="1:9">
      <c r="A13" s="36" t="s">
        <v>130</v>
      </c>
      <c r="B13" s="43" t="s">
        <v>139</v>
      </c>
      <c r="C13" s="43" t="s">
        <v>139</v>
      </c>
      <c r="D13" s="38" t="s">
        <v>132</v>
      </c>
      <c r="E13" s="39">
        <f t="shared" si="0"/>
        <v>111.8</v>
      </c>
      <c r="F13" s="40">
        <v>111.8</v>
      </c>
      <c r="G13" s="41"/>
      <c r="H13" s="41"/>
      <c r="I13" s="51"/>
    </row>
    <row r="14" ht="22.5" customHeight="1" spans="1:9">
      <c r="A14" s="36" t="s">
        <v>130</v>
      </c>
      <c r="B14" s="43" t="s">
        <v>140</v>
      </c>
      <c r="C14" s="43" t="s">
        <v>140</v>
      </c>
      <c r="D14" s="38" t="s">
        <v>132</v>
      </c>
      <c r="E14" s="39">
        <f t="shared" si="0"/>
        <v>196</v>
      </c>
      <c r="F14" s="40">
        <v>196</v>
      </c>
      <c r="G14" s="41"/>
      <c r="H14" s="41"/>
      <c r="I14" s="51"/>
    </row>
    <row r="15" ht="22.5" customHeight="1" spans="1:9">
      <c r="A15" s="36" t="s">
        <v>130</v>
      </c>
      <c r="B15" s="43" t="s">
        <v>141</v>
      </c>
      <c r="C15" s="43" t="s">
        <v>141</v>
      </c>
      <c r="D15" s="38" t="s">
        <v>132</v>
      </c>
      <c r="E15" s="39">
        <f t="shared" si="0"/>
        <v>196</v>
      </c>
      <c r="F15" s="40">
        <v>196</v>
      </c>
      <c r="G15" s="41"/>
      <c r="H15" s="41"/>
      <c r="I15" s="51"/>
    </row>
    <row r="16" ht="22.5" customHeight="1" spans="1:9">
      <c r="A16" s="36" t="s">
        <v>130</v>
      </c>
      <c r="B16" s="43" t="s">
        <v>142</v>
      </c>
      <c r="C16" s="43" t="s">
        <v>142</v>
      </c>
      <c r="D16" s="38" t="s">
        <v>132</v>
      </c>
      <c r="E16" s="39">
        <f t="shared" si="0"/>
        <v>4.8</v>
      </c>
      <c r="F16" s="40">
        <v>4.8</v>
      </c>
      <c r="G16" s="41"/>
      <c r="H16" s="41"/>
      <c r="I16" s="51"/>
    </row>
    <row r="17" ht="22.5" customHeight="1" spans="1:9">
      <c r="A17" s="36" t="s">
        <v>130</v>
      </c>
      <c r="B17" s="44">
        <v>208</v>
      </c>
      <c r="C17" s="44" t="s">
        <v>73</v>
      </c>
      <c r="D17" s="38" t="s">
        <v>132</v>
      </c>
      <c r="E17" s="39">
        <f t="shared" si="0"/>
        <v>2732</v>
      </c>
      <c r="F17" s="40">
        <v>2732</v>
      </c>
      <c r="G17" s="41"/>
      <c r="H17" s="41"/>
      <c r="I17" s="51"/>
    </row>
    <row r="18" ht="22.5" customHeight="1" spans="1:9">
      <c r="A18" s="36" t="s">
        <v>130</v>
      </c>
      <c r="B18" s="44">
        <v>208</v>
      </c>
      <c r="C18" s="44" t="s">
        <v>73</v>
      </c>
      <c r="D18" s="38" t="s">
        <v>132</v>
      </c>
      <c r="E18" s="39">
        <f t="shared" si="0"/>
        <v>547.2</v>
      </c>
      <c r="F18" s="40">
        <v>547.2</v>
      </c>
      <c r="G18" s="41"/>
      <c r="H18" s="41"/>
      <c r="I18" s="51"/>
    </row>
    <row r="19" ht="22.5" customHeight="1" spans="1:9">
      <c r="A19" s="36" t="s">
        <v>130</v>
      </c>
      <c r="B19" s="44" t="s">
        <v>143</v>
      </c>
      <c r="C19" s="44" t="s">
        <v>143</v>
      </c>
      <c r="D19" s="38" t="s">
        <v>132</v>
      </c>
      <c r="E19" s="39">
        <f t="shared" si="0"/>
        <v>0.1</v>
      </c>
      <c r="F19" s="40">
        <v>0.1</v>
      </c>
      <c r="G19" s="41"/>
      <c r="H19" s="41"/>
      <c r="I19" s="51"/>
    </row>
    <row r="20" ht="22.5" customHeight="1" spans="1:9">
      <c r="A20" s="36" t="s">
        <v>130</v>
      </c>
      <c r="B20" s="44" t="s">
        <v>144</v>
      </c>
      <c r="C20" s="44" t="s">
        <v>144</v>
      </c>
      <c r="D20" s="38" t="s">
        <v>132</v>
      </c>
      <c r="E20" s="39">
        <f t="shared" si="0"/>
        <v>32.61</v>
      </c>
      <c r="F20" s="40">
        <v>32.61</v>
      </c>
      <c r="G20" s="41"/>
      <c r="H20" s="41"/>
      <c r="I20" s="51"/>
    </row>
    <row r="21" ht="22.5" customHeight="1" spans="1:9">
      <c r="A21" s="36" t="s">
        <v>130</v>
      </c>
      <c r="B21" s="44" t="s">
        <v>143</v>
      </c>
      <c r="C21" s="44" t="s">
        <v>143</v>
      </c>
      <c r="D21" s="38" t="s">
        <v>132</v>
      </c>
      <c r="E21" s="39">
        <f t="shared" si="0"/>
        <v>101.82</v>
      </c>
      <c r="F21" s="40">
        <v>101.82</v>
      </c>
      <c r="G21" s="41"/>
      <c r="H21" s="41"/>
      <c r="I21" s="51"/>
    </row>
    <row r="22" ht="22.5" customHeight="1" spans="1:9">
      <c r="A22" s="36" t="s">
        <v>130</v>
      </c>
      <c r="B22" s="44" t="s">
        <v>143</v>
      </c>
      <c r="C22" s="44" t="s">
        <v>143</v>
      </c>
      <c r="D22" s="38" t="s">
        <v>132</v>
      </c>
      <c r="E22" s="39">
        <f t="shared" si="0"/>
        <v>71</v>
      </c>
      <c r="F22" s="40">
        <v>71</v>
      </c>
      <c r="G22" s="41"/>
      <c r="H22" s="41"/>
      <c r="I22" s="51"/>
    </row>
    <row r="23" ht="22.5" customHeight="1" spans="1:9">
      <c r="A23" s="36" t="s">
        <v>130</v>
      </c>
      <c r="B23" s="44" t="s">
        <v>145</v>
      </c>
      <c r="C23" s="44" t="s">
        <v>145</v>
      </c>
      <c r="D23" s="38" t="s">
        <v>132</v>
      </c>
      <c r="E23" s="39">
        <f t="shared" si="0"/>
        <v>98.94</v>
      </c>
      <c r="F23" s="40">
        <v>98.94</v>
      </c>
      <c r="G23" s="41"/>
      <c r="H23" s="41"/>
      <c r="I23" s="51"/>
    </row>
    <row r="24" ht="22.5" customHeight="1" spans="1:9">
      <c r="A24" s="36" t="s">
        <v>130</v>
      </c>
      <c r="B24" s="44" t="s">
        <v>143</v>
      </c>
      <c r="C24" s="44" t="s">
        <v>143</v>
      </c>
      <c r="D24" s="38" t="s">
        <v>132</v>
      </c>
      <c r="E24" s="39">
        <f t="shared" si="0"/>
        <v>77</v>
      </c>
      <c r="F24" s="40">
        <v>77</v>
      </c>
      <c r="G24" s="41"/>
      <c r="H24" s="41"/>
      <c r="I24" s="51"/>
    </row>
    <row r="25" ht="22.5" customHeight="1" spans="1:9">
      <c r="A25" s="36" t="s">
        <v>130</v>
      </c>
      <c r="B25" s="44" t="s">
        <v>143</v>
      </c>
      <c r="C25" s="44" t="s">
        <v>143</v>
      </c>
      <c r="D25" s="38" t="s">
        <v>132</v>
      </c>
      <c r="E25" s="39">
        <f t="shared" si="0"/>
        <v>34.06</v>
      </c>
      <c r="F25" s="40">
        <v>34.06</v>
      </c>
      <c r="G25" s="41"/>
      <c r="H25" s="41"/>
      <c r="I25" s="51"/>
    </row>
    <row r="26" ht="22.5" customHeight="1" spans="1:9">
      <c r="A26" s="36" t="s">
        <v>130</v>
      </c>
      <c r="B26" s="44" t="s">
        <v>145</v>
      </c>
      <c r="C26" s="44" t="s">
        <v>145</v>
      </c>
      <c r="D26" s="38" t="s">
        <v>132</v>
      </c>
      <c r="E26" s="39">
        <f t="shared" si="0"/>
        <v>38.82</v>
      </c>
      <c r="F26" s="40">
        <v>38.82</v>
      </c>
      <c r="G26" s="41"/>
      <c r="H26" s="41"/>
      <c r="I26" s="51"/>
    </row>
    <row r="27" ht="22.5" customHeight="1" spans="1:9">
      <c r="A27" s="36" t="s">
        <v>130</v>
      </c>
      <c r="B27" s="44" t="s">
        <v>146</v>
      </c>
      <c r="C27" s="44" t="s">
        <v>146</v>
      </c>
      <c r="D27" s="38" t="s">
        <v>132</v>
      </c>
      <c r="E27" s="39">
        <f t="shared" si="0"/>
        <v>7.16</v>
      </c>
      <c r="F27" s="40">
        <v>7.16</v>
      </c>
      <c r="G27" s="41"/>
      <c r="H27" s="41"/>
      <c r="I27" s="51"/>
    </row>
    <row r="28" ht="22.5" customHeight="1" spans="1:9">
      <c r="A28" s="36" t="s">
        <v>130</v>
      </c>
      <c r="B28" s="44" t="s">
        <v>143</v>
      </c>
      <c r="C28" s="44" t="s">
        <v>143</v>
      </c>
      <c r="D28" s="38" t="s">
        <v>132</v>
      </c>
      <c r="E28" s="39">
        <f t="shared" si="0"/>
        <v>2</v>
      </c>
      <c r="F28" s="40">
        <v>2</v>
      </c>
      <c r="G28" s="41"/>
      <c r="H28" s="41"/>
      <c r="I28" s="51"/>
    </row>
    <row r="29" ht="22.5" customHeight="1" spans="1:9">
      <c r="A29" s="36" t="s">
        <v>130</v>
      </c>
      <c r="B29" s="44" t="s">
        <v>143</v>
      </c>
      <c r="C29" s="44" t="s">
        <v>143</v>
      </c>
      <c r="D29" s="38" t="s">
        <v>132</v>
      </c>
      <c r="E29" s="39">
        <f t="shared" si="0"/>
        <v>0.5</v>
      </c>
      <c r="F29" s="40">
        <v>0.5</v>
      </c>
      <c r="G29" s="41"/>
      <c r="H29" s="41"/>
      <c r="I29" s="51"/>
    </row>
    <row r="30" ht="22.5" customHeight="1" spans="1:9">
      <c r="A30" s="36" t="s">
        <v>130</v>
      </c>
      <c r="B30" s="44" t="s">
        <v>147</v>
      </c>
      <c r="C30" s="44" t="s">
        <v>147</v>
      </c>
      <c r="D30" s="38" t="s">
        <v>132</v>
      </c>
      <c r="E30" s="39">
        <f t="shared" si="0"/>
        <v>28.68</v>
      </c>
      <c r="F30" s="40">
        <v>28.68</v>
      </c>
      <c r="G30" s="41"/>
      <c r="H30" s="41"/>
      <c r="I30" s="51"/>
    </row>
    <row r="31" ht="22.5" customHeight="1" spans="1:9">
      <c r="A31" s="36" t="s">
        <v>130</v>
      </c>
      <c r="B31" s="44" t="s">
        <v>143</v>
      </c>
      <c r="C31" s="44" t="s">
        <v>143</v>
      </c>
      <c r="D31" s="38" t="s">
        <v>132</v>
      </c>
      <c r="E31" s="39">
        <f t="shared" si="0"/>
        <v>10</v>
      </c>
      <c r="F31" s="40">
        <v>10</v>
      </c>
      <c r="G31" s="41"/>
      <c r="H31" s="41"/>
      <c r="I31" s="51"/>
    </row>
    <row r="32" ht="22.5" customHeight="1" spans="1:9">
      <c r="A32" s="36" t="s">
        <v>130</v>
      </c>
      <c r="B32" s="44" t="s">
        <v>143</v>
      </c>
      <c r="C32" s="44" t="s">
        <v>143</v>
      </c>
      <c r="D32" s="38" t="s">
        <v>132</v>
      </c>
      <c r="E32" s="39">
        <f t="shared" si="0"/>
        <v>9.2</v>
      </c>
      <c r="F32" s="40">
        <v>9.2</v>
      </c>
      <c r="G32" s="41"/>
      <c r="H32" s="41"/>
      <c r="I32" s="51"/>
    </row>
    <row r="33" ht="22.5" customHeight="1" spans="1:9">
      <c r="A33" s="36" t="s">
        <v>130</v>
      </c>
      <c r="B33" s="44" t="s">
        <v>148</v>
      </c>
      <c r="C33" s="44" t="s">
        <v>148</v>
      </c>
      <c r="D33" s="38" t="s">
        <v>132</v>
      </c>
      <c r="E33" s="39">
        <f t="shared" si="0"/>
        <v>0.11</v>
      </c>
      <c r="F33" s="40">
        <v>0.11</v>
      </c>
      <c r="G33" s="41"/>
      <c r="H33" s="41"/>
      <c r="I33" s="51"/>
    </row>
    <row r="34" ht="22.5" customHeight="1" spans="1:9">
      <c r="A34" s="45"/>
      <c r="B34" s="46"/>
      <c r="C34" s="47"/>
      <c r="D34" s="45" t="s">
        <v>45</v>
      </c>
      <c r="E34" s="39">
        <f>SUM(E6:E33)</f>
        <v>4750.2</v>
      </c>
      <c r="F34" s="39">
        <f>SUM(F6:F33)</f>
        <v>4750.2</v>
      </c>
      <c r="G34" s="39">
        <f>SUM(G6:G33)</f>
        <v>0</v>
      </c>
      <c r="H34" s="39">
        <f>SUM(H6:H33)</f>
        <v>0</v>
      </c>
      <c r="I34" s="52"/>
    </row>
    <row r="35" ht="25.5" spans="1:9">
      <c r="A35" s="18" t="s">
        <v>149</v>
      </c>
      <c r="B35" s="18"/>
      <c r="C35" s="18"/>
      <c r="D35" s="18"/>
      <c r="E35" s="18"/>
      <c r="F35" s="18"/>
      <c r="G35" s="18"/>
      <c r="H35" s="18"/>
      <c r="I35" s="18"/>
    </row>
    <row r="36" ht="21" customHeight="1" spans="1:9">
      <c r="A36" s="48" t="s">
        <v>150</v>
      </c>
      <c r="B36" s="48"/>
      <c r="C36" s="48"/>
      <c r="D36" s="48"/>
      <c r="E36" s="48"/>
      <c r="F36" s="48"/>
      <c r="G36" s="48"/>
      <c r="H36" s="48"/>
      <c r="I36" s="48"/>
    </row>
  </sheetData>
  <mergeCells count="10">
    <mergeCell ref="G3:I3"/>
    <mergeCell ref="B4:C4"/>
    <mergeCell ref="F4:H4"/>
    <mergeCell ref="A35:I35"/>
    <mergeCell ref="A36:I36"/>
    <mergeCell ref="A4:A5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workbookViewId="0">
      <selection activeCell="J58" sqref="J58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151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125</v>
      </c>
      <c r="B3" s="4"/>
      <c r="C3" s="4"/>
      <c r="D3" s="4" t="s">
        <v>152</v>
      </c>
      <c r="E3" s="4"/>
    </row>
    <row r="4" ht="30" customHeight="1" spans="1:5">
      <c r="A4" s="4" t="s">
        <v>153</v>
      </c>
      <c r="B4" s="4"/>
      <c r="C4" s="4"/>
      <c r="D4" s="5" t="s">
        <v>128</v>
      </c>
      <c r="E4" s="5"/>
    </row>
    <row r="5" ht="30" customHeight="1" spans="1:5">
      <c r="A5" s="4" t="s">
        <v>154</v>
      </c>
      <c r="B5" s="4" t="s">
        <v>155</v>
      </c>
      <c r="C5" s="4"/>
      <c r="D5" s="6">
        <v>564.8</v>
      </c>
      <c r="E5" s="6"/>
    </row>
    <row r="6" ht="30" customHeight="1" spans="1:5">
      <c r="A6" s="4"/>
      <c r="B6" s="4" t="s">
        <v>156</v>
      </c>
      <c r="C6" s="4"/>
      <c r="D6" s="6">
        <v>564.8</v>
      </c>
      <c r="E6" s="6"/>
    </row>
    <row r="7" ht="30" customHeight="1" spans="1:5">
      <c r="A7" s="4"/>
      <c r="B7" s="4" t="s">
        <v>157</v>
      </c>
      <c r="C7" s="4"/>
      <c r="D7" s="6"/>
      <c r="E7" s="6"/>
    </row>
    <row r="8" ht="30" customHeight="1" spans="1:5">
      <c r="A8" s="7" t="s">
        <v>158</v>
      </c>
      <c r="B8" s="8" t="s">
        <v>159</v>
      </c>
      <c r="C8" s="9"/>
      <c r="D8" s="9"/>
      <c r="E8" s="10"/>
    </row>
    <row r="9" ht="30" customHeight="1" spans="1:5">
      <c r="A9" s="11"/>
      <c r="B9" s="12"/>
      <c r="C9" s="13"/>
      <c r="D9" s="13"/>
      <c r="E9" s="14"/>
    </row>
    <row r="10" ht="30" customHeight="1" spans="1:5">
      <c r="A10" s="4" t="s">
        <v>160</v>
      </c>
      <c r="B10" s="4" t="s">
        <v>161</v>
      </c>
      <c r="C10" s="4" t="s">
        <v>162</v>
      </c>
      <c r="D10" s="4" t="s">
        <v>163</v>
      </c>
      <c r="E10" s="4" t="s">
        <v>164</v>
      </c>
    </row>
    <row r="11" ht="30" customHeight="1" spans="1:5">
      <c r="A11" s="4"/>
      <c r="B11" s="4" t="s">
        <v>165</v>
      </c>
      <c r="C11" s="4" t="s">
        <v>166</v>
      </c>
      <c r="D11" s="15" t="s">
        <v>167</v>
      </c>
      <c r="E11" s="16" t="s">
        <v>168</v>
      </c>
    </row>
    <row r="12" ht="30" customHeight="1" spans="1:5">
      <c r="A12" s="4"/>
      <c r="B12" s="4"/>
      <c r="C12" s="4" t="s">
        <v>169</v>
      </c>
      <c r="D12" s="15" t="s">
        <v>170</v>
      </c>
      <c r="E12" s="16" t="s">
        <v>171</v>
      </c>
    </row>
    <row r="13" ht="30" customHeight="1" spans="1:5">
      <c r="A13" s="4"/>
      <c r="B13" s="4"/>
      <c r="C13" s="4" t="s">
        <v>172</v>
      </c>
      <c r="D13" s="15" t="s">
        <v>173</v>
      </c>
      <c r="E13" s="16" t="s">
        <v>174</v>
      </c>
    </row>
    <row r="14" ht="30" customHeight="1" spans="1:5">
      <c r="A14" s="4"/>
      <c r="B14" s="4"/>
      <c r="C14" s="4" t="s">
        <v>175</v>
      </c>
      <c r="D14" s="15" t="s">
        <v>176</v>
      </c>
      <c r="E14" s="16" t="s">
        <v>177</v>
      </c>
    </row>
    <row r="15" ht="30" customHeight="1" spans="1:5">
      <c r="A15" s="4"/>
      <c r="B15" s="4" t="s">
        <v>178</v>
      </c>
      <c r="C15" s="4" t="s">
        <v>179</v>
      </c>
      <c r="D15" s="15"/>
      <c r="E15" s="16"/>
    </row>
    <row r="16" ht="30" customHeight="1" spans="1:5">
      <c r="A16" s="4"/>
      <c r="B16" s="4"/>
      <c r="C16" s="4" t="s">
        <v>180</v>
      </c>
      <c r="D16" s="17" t="s">
        <v>181</v>
      </c>
      <c r="E16" s="16"/>
    </row>
    <row r="17" ht="30" customHeight="1" spans="1:5">
      <c r="A17" s="4"/>
      <c r="B17" s="4"/>
      <c r="C17" s="4" t="s">
        <v>182</v>
      </c>
      <c r="D17" s="15"/>
      <c r="E17" s="16"/>
    </row>
    <row r="18" ht="30" customHeight="1" spans="1:5">
      <c r="A18" s="4"/>
      <c r="B18" s="4"/>
      <c r="C18" s="4" t="s">
        <v>183</v>
      </c>
      <c r="D18" s="15"/>
      <c r="E18" s="16"/>
    </row>
    <row r="19" ht="30" customHeight="1" spans="1:5">
      <c r="A19" s="4"/>
      <c r="B19" s="4"/>
      <c r="C19" s="4" t="s">
        <v>184</v>
      </c>
      <c r="D19" s="15" t="s">
        <v>185</v>
      </c>
      <c r="E19" s="15" t="s">
        <v>186</v>
      </c>
    </row>
    <row r="20" ht="25.5" spans="1:5">
      <c r="A20" s="18" t="s">
        <v>187</v>
      </c>
      <c r="B20" s="18"/>
      <c r="C20" s="18"/>
      <c r="D20" s="18"/>
      <c r="E20" s="18"/>
    </row>
    <row r="22" ht="28.5" spans="1:5">
      <c r="A22" s="1" t="s">
        <v>151</v>
      </c>
      <c r="B22" s="1"/>
      <c r="C22" s="1"/>
      <c r="D22" s="1"/>
      <c r="E22" s="1"/>
    </row>
    <row r="23" ht="14.25" spans="1:5">
      <c r="A23" s="2"/>
      <c r="B23" s="2"/>
      <c r="C23" s="2"/>
      <c r="D23" s="2"/>
      <c r="E23" s="3" t="s">
        <v>1</v>
      </c>
    </row>
    <row r="24" ht="21.75" spans="1:5">
      <c r="A24" s="4" t="s">
        <v>125</v>
      </c>
      <c r="B24" s="4"/>
      <c r="C24" s="4"/>
      <c r="D24" s="4" t="s">
        <v>135</v>
      </c>
      <c r="E24" s="4"/>
    </row>
    <row r="25" ht="21.75" spans="1:5">
      <c r="A25" s="4" t="s">
        <v>153</v>
      </c>
      <c r="B25" s="4"/>
      <c r="C25" s="4"/>
      <c r="D25" s="5" t="s">
        <v>128</v>
      </c>
      <c r="E25" s="5"/>
    </row>
    <row r="26" ht="21.75" spans="1:5">
      <c r="A26" s="4" t="s">
        <v>154</v>
      </c>
      <c r="B26" s="4" t="s">
        <v>155</v>
      </c>
      <c r="C26" s="4"/>
      <c r="D26" s="19">
        <v>180</v>
      </c>
      <c r="E26" s="20"/>
    </row>
    <row r="27" ht="21.75" spans="1:5">
      <c r="A27" s="4"/>
      <c r="B27" s="4" t="s">
        <v>156</v>
      </c>
      <c r="C27" s="4"/>
      <c r="D27" s="19">
        <v>180</v>
      </c>
      <c r="E27" s="20"/>
    </row>
    <row r="28" ht="21.75" spans="1:5">
      <c r="A28" s="4"/>
      <c r="B28" s="4" t="s">
        <v>157</v>
      </c>
      <c r="C28" s="4"/>
      <c r="D28" s="6"/>
      <c r="E28" s="6"/>
    </row>
    <row r="29" spans="1:5">
      <c r="A29" s="7" t="s">
        <v>158</v>
      </c>
      <c r="B29" s="21" t="s">
        <v>188</v>
      </c>
      <c r="C29" s="22"/>
      <c r="D29" s="22"/>
      <c r="E29" s="23"/>
    </row>
    <row r="30" spans="1:5">
      <c r="A30" s="11"/>
      <c r="B30" s="24"/>
      <c r="C30" s="25"/>
      <c r="D30" s="25"/>
      <c r="E30" s="26"/>
    </row>
    <row r="31" ht="21.75" spans="1:5">
      <c r="A31" s="7" t="s">
        <v>160</v>
      </c>
      <c r="B31" s="4" t="s">
        <v>161</v>
      </c>
      <c r="C31" s="4" t="s">
        <v>162</v>
      </c>
      <c r="D31" s="4" t="s">
        <v>163</v>
      </c>
      <c r="E31" s="4" t="s">
        <v>164</v>
      </c>
    </row>
    <row r="32" ht="21.75" spans="1:5">
      <c r="A32" s="27"/>
      <c r="B32" s="7" t="s">
        <v>165</v>
      </c>
      <c r="C32" s="4" t="s">
        <v>166</v>
      </c>
      <c r="D32" s="28" t="s">
        <v>189</v>
      </c>
      <c r="E32" s="28" t="s">
        <v>190</v>
      </c>
    </row>
    <row r="33" ht="24" spans="1:5">
      <c r="A33" s="27"/>
      <c r="B33" s="27"/>
      <c r="C33" s="4" t="s">
        <v>169</v>
      </c>
      <c r="D33" s="28" t="s">
        <v>191</v>
      </c>
      <c r="E33" s="29">
        <v>1</v>
      </c>
    </row>
    <row r="34" ht="24" spans="1:5">
      <c r="A34" s="27"/>
      <c r="B34" s="27"/>
      <c r="C34" s="4" t="s">
        <v>172</v>
      </c>
      <c r="D34" s="28" t="s">
        <v>192</v>
      </c>
      <c r="E34" s="28" t="s">
        <v>193</v>
      </c>
    </row>
    <row r="35" ht="24" spans="1:5">
      <c r="A35" s="27"/>
      <c r="B35" s="11"/>
      <c r="C35" s="4" t="s">
        <v>175</v>
      </c>
      <c r="D35" s="28" t="s">
        <v>194</v>
      </c>
      <c r="E35" s="29" t="s">
        <v>195</v>
      </c>
    </row>
    <row r="36" ht="21.75" spans="1:5">
      <c r="A36" s="27"/>
      <c r="B36" s="7" t="s">
        <v>178</v>
      </c>
      <c r="C36" s="4" t="s">
        <v>179</v>
      </c>
      <c r="D36" s="28"/>
      <c r="E36" s="28"/>
    </row>
    <row r="37" ht="36" spans="1:5">
      <c r="A37" s="27"/>
      <c r="B37" s="27"/>
      <c r="C37" s="4" t="s">
        <v>180</v>
      </c>
      <c r="D37" s="30" t="s">
        <v>196</v>
      </c>
      <c r="E37" s="28" t="s">
        <v>197</v>
      </c>
    </row>
    <row r="38" ht="21.75" spans="1:5">
      <c r="A38" s="27"/>
      <c r="B38" s="27"/>
      <c r="C38" s="4" t="s">
        <v>182</v>
      </c>
      <c r="D38" s="28"/>
      <c r="E38" s="28"/>
    </row>
    <row r="39" ht="21.75" spans="1:3">
      <c r="A39" s="27"/>
      <c r="B39" s="27"/>
      <c r="C39" s="4" t="s">
        <v>183</v>
      </c>
    </row>
    <row r="40" ht="21.75" spans="1:5">
      <c r="A40" s="11"/>
      <c r="B40" s="11"/>
      <c r="C40" s="4" t="s">
        <v>184</v>
      </c>
      <c r="D40" s="28" t="s">
        <v>198</v>
      </c>
      <c r="E40" s="28" t="s">
        <v>186</v>
      </c>
    </row>
    <row r="41" ht="25.5" spans="1:5">
      <c r="A41" s="31"/>
      <c r="B41" s="31"/>
      <c r="C41" s="31"/>
      <c r="D41" s="31"/>
      <c r="E41" s="31"/>
    </row>
    <row r="42" ht="28.5" spans="1:5">
      <c r="A42" s="1" t="s">
        <v>151</v>
      </c>
      <c r="B42" s="1"/>
      <c r="C42" s="1"/>
      <c r="D42" s="1"/>
      <c r="E42" s="1"/>
    </row>
    <row r="43" ht="14.25" spans="1:5">
      <c r="A43" s="2"/>
      <c r="B43" s="2"/>
      <c r="C43" s="2"/>
      <c r="D43" s="2"/>
      <c r="E43" s="3" t="s">
        <v>1</v>
      </c>
    </row>
    <row r="44" ht="21.75" spans="1:5">
      <c r="A44" s="4" t="s">
        <v>125</v>
      </c>
      <c r="B44" s="4"/>
      <c r="C44" s="4"/>
      <c r="D44" s="4" t="s">
        <v>134</v>
      </c>
      <c r="E44" s="4"/>
    </row>
    <row r="45" ht="21.75" spans="1:5">
      <c r="A45" s="4" t="s">
        <v>153</v>
      </c>
      <c r="B45" s="4"/>
      <c r="C45" s="4"/>
      <c r="D45" s="5" t="s">
        <v>128</v>
      </c>
      <c r="E45" s="5"/>
    </row>
    <row r="46" ht="21.75" spans="1:5">
      <c r="A46" s="4" t="s">
        <v>154</v>
      </c>
      <c r="B46" s="4" t="s">
        <v>155</v>
      </c>
      <c r="C46" s="4"/>
      <c r="D46" s="4">
        <v>210</v>
      </c>
      <c r="E46" s="4"/>
    </row>
    <row r="47" ht="21.75" spans="1:5">
      <c r="A47" s="4"/>
      <c r="B47" s="4" t="s">
        <v>156</v>
      </c>
      <c r="C47" s="4"/>
      <c r="D47" s="4">
        <v>210</v>
      </c>
      <c r="E47" s="4"/>
    </row>
    <row r="48" ht="21.75" spans="1:5">
      <c r="A48" s="4"/>
      <c r="B48" s="4" t="s">
        <v>157</v>
      </c>
      <c r="C48" s="4"/>
      <c r="D48" s="6"/>
      <c r="E48" s="6"/>
    </row>
    <row r="49" spans="1:5">
      <c r="A49" s="7" t="s">
        <v>158</v>
      </c>
      <c r="B49" s="21" t="s">
        <v>188</v>
      </c>
      <c r="C49" s="22"/>
      <c r="D49" s="22"/>
      <c r="E49" s="23"/>
    </row>
    <row r="50" spans="1:5">
      <c r="A50" s="11"/>
      <c r="B50" s="24"/>
      <c r="C50" s="25"/>
      <c r="D50" s="25"/>
      <c r="E50" s="26"/>
    </row>
    <row r="51" ht="21.75" spans="1:5">
      <c r="A51" s="7" t="s">
        <v>160</v>
      </c>
      <c r="B51" s="4" t="s">
        <v>161</v>
      </c>
      <c r="C51" s="4" t="s">
        <v>162</v>
      </c>
      <c r="D51" s="4" t="s">
        <v>163</v>
      </c>
      <c r="E51" s="4" t="s">
        <v>164</v>
      </c>
    </row>
    <row r="52" ht="21.75" spans="1:5">
      <c r="A52" s="27"/>
      <c r="B52" s="7" t="s">
        <v>165</v>
      </c>
      <c r="C52" s="4" t="s">
        <v>166</v>
      </c>
      <c r="D52" s="28" t="s">
        <v>189</v>
      </c>
      <c r="E52" s="28" t="s">
        <v>199</v>
      </c>
    </row>
    <row r="53" ht="24" spans="1:5">
      <c r="A53" s="27"/>
      <c r="B53" s="27"/>
      <c r="C53" s="4" t="s">
        <v>169</v>
      </c>
      <c r="D53" s="28" t="s">
        <v>191</v>
      </c>
      <c r="E53" s="29">
        <v>1</v>
      </c>
    </row>
    <row r="54" ht="21.75" spans="1:5">
      <c r="A54" s="27"/>
      <c r="B54" s="27"/>
      <c r="C54" s="4" t="s">
        <v>172</v>
      </c>
      <c r="D54" s="28" t="s">
        <v>200</v>
      </c>
      <c r="E54" s="28" t="s">
        <v>193</v>
      </c>
    </row>
    <row r="55" ht="24" spans="1:5">
      <c r="A55" s="27"/>
      <c r="B55" s="11"/>
      <c r="C55" s="4" t="s">
        <v>175</v>
      </c>
      <c r="D55" s="28" t="s">
        <v>194</v>
      </c>
      <c r="E55" s="29" t="s">
        <v>195</v>
      </c>
    </row>
    <row r="56" ht="21.75" spans="1:5">
      <c r="A56" s="27"/>
      <c r="B56" s="7" t="s">
        <v>178</v>
      </c>
      <c r="C56" s="4" t="s">
        <v>179</v>
      </c>
      <c r="D56" s="28"/>
      <c r="E56" s="28"/>
    </row>
    <row r="57" ht="36" spans="1:5">
      <c r="A57" s="27"/>
      <c r="B57" s="27"/>
      <c r="C57" s="4" t="s">
        <v>180</v>
      </c>
      <c r="D57" s="30" t="s">
        <v>196</v>
      </c>
      <c r="E57" s="28" t="s">
        <v>197</v>
      </c>
    </row>
    <row r="58" ht="21.75" spans="1:5">
      <c r="A58" s="27"/>
      <c r="B58" s="27"/>
      <c r="C58" s="4" t="s">
        <v>182</v>
      </c>
      <c r="D58" s="28"/>
      <c r="E58" s="28"/>
    </row>
    <row r="59" ht="21.75" spans="1:3">
      <c r="A59" s="27"/>
      <c r="B59" s="27"/>
      <c r="C59" s="4" t="s">
        <v>183</v>
      </c>
    </row>
    <row r="60" ht="21.75" spans="1:5">
      <c r="A60" s="11"/>
      <c r="B60" s="11"/>
      <c r="C60" s="4" t="s">
        <v>184</v>
      </c>
      <c r="D60" s="28" t="s">
        <v>198</v>
      </c>
      <c r="E60" s="28" t="s">
        <v>186</v>
      </c>
    </row>
  </sheetData>
  <mergeCells count="54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22:E22"/>
    <mergeCell ref="A24:C24"/>
    <mergeCell ref="D24:E24"/>
    <mergeCell ref="A25:C25"/>
    <mergeCell ref="D25:E25"/>
    <mergeCell ref="B26:C26"/>
    <mergeCell ref="D26:E26"/>
    <mergeCell ref="B27:C27"/>
    <mergeCell ref="D27:E27"/>
    <mergeCell ref="B28:C28"/>
    <mergeCell ref="D28:E28"/>
    <mergeCell ref="A41:E41"/>
    <mergeCell ref="A42:E42"/>
    <mergeCell ref="A44:C44"/>
    <mergeCell ref="D44:E44"/>
    <mergeCell ref="A45:C45"/>
    <mergeCell ref="D45:E45"/>
    <mergeCell ref="B46:C46"/>
    <mergeCell ref="D46:E46"/>
    <mergeCell ref="B47:C47"/>
    <mergeCell ref="D47:E47"/>
    <mergeCell ref="B48:C48"/>
    <mergeCell ref="D48:E48"/>
    <mergeCell ref="A5:A7"/>
    <mergeCell ref="A8:A9"/>
    <mergeCell ref="A10:A19"/>
    <mergeCell ref="A26:A28"/>
    <mergeCell ref="A29:A30"/>
    <mergeCell ref="A31:A40"/>
    <mergeCell ref="A46:A48"/>
    <mergeCell ref="A49:A50"/>
    <mergeCell ref="A51:A60"/>
    <mergeCell ref="B11:B14"/>
    <mergeCell ref="B15:B19"/>
    <mergeCell ref="B32:B35"/>
    <mergeCell ref="B36:B40"/>
    <mergeCell ref="B52:B55"/>
    <mergeCell ref="B56:B60"/>
    <mergeCell ref="B8:E9"/>
    <mergeCell ref="B29:E30"/>
    <mergeCell ref="B49:E5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T15" sqref="T15"/>
    </sheetView>
  </sheetViews>
  <sheetFormatPr defaultColWidth="9" defaultRowHeight="13.5"/>
  <cols>
    <col min="1" max="1" width="19.125" customWidth="1"/>
  </cols>
  <sheetData>
    <row r="1" ht="27" spans="1:19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ht="15" customHeight="1" spans="1:19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28"/>
      <c r="N2" s="113"/>
      <c r="O2" s="129"/>
      <c r="P2" s="54" t="s">
        <v>1</v>
      </c>
      <c r="Q2" s="54"/>
      <c r="R2" s="54"/>
      <c r="S2" s="54"/>
    </row>
    <row r="3" ht="15" customHeight="1" spans="1:19">
      <c r="A3" s="55" t="s">
        <v>31</v>
      </c>
      <c r="B3" s="55" t="s">
        <v>32</v>
      </c>
      <c r="C3" s="55" t="s">
        <v>33</v>
      </c>
      <c r="D3" s="55"/>
      <c r="E3" s="55"/>
      <c r="F3" s="55"/>
      <c r="G3" s="55"/>
      <c r="H3" s="55"/>
      <c r="I3" s="55"/>
      <c r="J3" s="55"/>
      <c r="K3" s="55"/>
      <c r="L3" s="55"/>
      <c r="M3" s="130" t="s">
        <v>34</v>
      </c>
      <c r="N3" s="130"/>
      <c r="O3" s="130"/>
      <c r="P3" s="130"/>
      <c r="Q3" s="130"/>
      <c r="R3" s="130"/>
      <c r="S3" s="130"/>
    </row>
    <row r="4" ht="15" customHeight="1" spans="1:19">
      <c r="A4" s="55"/>
      <c r="B4" s="55"/>
      <c r="C4" s="123" t="s">
        <v>5</v>
      </c>
      <c r="D4" s="124" t="s">
        <v>35</v>
      </c>
      <c r="E4" s="124" t="s">
        <v>36</v>
      </c>
      <c r="F4" s="124" t="s">
        <v>37</v>
      </c>
      <c r="G4" s="124" t="s">
        <v>38</v>
      </c>
      <c r="H4" s="123" t="s">
        <v>18</v>
      </c>
      <c r="I4" s="131" t="s">
        <v>19</v>
      </c>
      <c r="J4" s="124" t="s">
        <v>20</v>
      </c>
      <c r="K4" s="124" t="s">
        <v>21</v>
      </c>
      <c r="L4" s="131" t="s">
        <v>22</v>
      </c>
      <c r="M4" s="131" t="s">
        <v>5</v>
      </c>
      <c r="N4" s="123" t="s">
        <v>39</v>
      </c>
      <c r="O4" s="123" t="s">
        <v>40</v>
      </c>
      <c r="P4" s="123" t="s">
        <v>41</v>
      </c>
      <c r="Q4" s="123" t="s">
        <v>42</v>
      </c>
      <c r="R4" s="123" t="s">
        <v>43</v>
      </c>
      <c r="S4" s="135" t="s">
        <v>44</v>
      </c>
    </row>
    <row r="5" ht="15" customHeight="1" spans="1:19">
      <c r="A5" s="55"/>
      <c r="B5" s="55"/>
      <c r="C5" s="123"/>
      <c r="D5" s="125"/>
      <c r="E5" s="125"/>
      <c r="F5" s="125"/>
      <c r="G5" s="125"/>
      <c r="H5" s="123"/>
      <c r="I5" s="132"/>
      <c r="J5" s="125"/>
      <c r="K5" s="125"/>
      <c r="L5" s="132"/>
      <c r="M5" s="132"/>
      <c r="N5" s="123"/>
      <c r="O5" s="123"/>
      <c r="P5" s="123"/>
      <c r="Q5" s="123"/>
      <c r="R5" s="123"/>
      <c r="S5" s="136"/>
    </row>
    <row r="6" ht="15" customHeight="1" spans="1:19">
      <c r="A6" s="55"/>
      <c r="B6" s="55"/>
      <c r="C6" s="123"/>
      <c r="D6" s="126"/>
      <c r="E6" s="126"/>
      <c r="F6" s="126"/>
      <c r="G6" s="126"/>
      <c r="H6" s="123"/>
      <c r="I6" s="133"/>
      <c r="J6" s="126"/>
      <c r="K6" s="126"/>
      <c r="L6" s="133"/>
      <c r="M6" s="133"/>
      <c r="N6" s="123"/>
      <c r="O6" s="123"/>
      <c r="P6" s="123"/>
      <c r="Q6" s="123"/>
      <c r="R6" s="123"/>
      <c r="S6" s="137"/>
    </row>
    <row r="7" ht="15" customHeight="1" spans="1:19">
      <c r="A7" s="65"/>
      <c r="B7" s="39">
        <f>C7+M7</f>
        <v>5126.88</v>
      </c>
      <c r="C7" s="39">
        <f>SUM(D7:L7)</f>
        <v>4614.88</v>
      </c>
      <c r="D7" s="105">
        <v>4614.88</v>
      </c>
      <c r="E7" s="105"/>
      <c r="F7" s="105"/>
      <c r="G7" s="105"/>
      <c r="H7" s="105"/>
      <c r="I7" s="105"/>
      <c r="J7" s="105"/>
      <c r="K7" s="105"/>
      <c r="L7" s="105"/>
      <c r="M7" s="39">
        <f>SUM(N7:S7)</f>
        <v>512</v>
      </c>
      <c r="N7" s="105">
        <v>512</v>
      </c>
      <c r="O7" s="105"/>
      <c r="P7" s="105"/>
      <c r="Q7" s="105"/>
      <c r="R7" s="105"/>
      <c r="S7" s="105"/>
    </row>
    <row r="8" ht="15" customHeight="1" spans="1:19">
      <c r="A8" s="59"/>
      <c r="B8" s="39">
        <f t="shared" ref="B8:B20" si="0">C8+M8</f>
        <v>0</v>
      </c>
      <c r="C8" s="39">
        <f t="shared" ref="C8:C20" si="1">SUM(D8:L8)</f>
        <v>0</v>
      </c>
      <c r="D8" s="40"/>
      <c r="E8" s="40"/>
      <c r="F8" s="40"/>
      <c r="G8" s="40"/>
      <c r="H8" s="40"/>
      <c r="I8" s="40"/>
      <c r="J8" s="40"/>
      <c r="K8" s="40"/>
      <c r="L8" s="40"/>
      <c r="M8" s="39">
        <f t="shared" ref="M8:M20" si="2">SUM(N8:S8)</f>
        <v>0</v>
      </c>
      <c r="N8" s="40"/>
      <c r="O8" s="40"/>
      <c r="P8" s="40"/>
      <c r="Q8" s="40"/>
      <c r="R8" s="40"/>
      <c r="S8" s="40"/>
    </row>
    <row r="9" ht="15" customHeight="1" spans="1:19">
      <c r="A9" s="59"/>
      <c r="B9" s="39">
        <f t="shared" si="0"/>
        <v>0</v>
      </c>
      <c r="C9" s="39">
        <f t="shared" si="1"/>
        <v>0</v>
      </c>
      <c r="D9" s="40"/>
      <c r="E9" s="40"/>
      <c r="F9" s="40"/>
      <c r="G9" s="40"/>
      <c r="H9" s="40"/>
      <c r="I9" s="40"/>
      <c r="J9" s="40"/>
      <c r="K9" s="40"/>
      <c r="L9" s="40"/>
      <c r="M9" s="39">
        <f t="shared" si="2"/>
        <v>0</v>
      </c>
      <c r="N9" s="40"/>
      <c r="O9" s="40"/>
      <c r="P9" s="40"/>
      <c r="Q9" s="40"/>
      <c r="R9" s="40"/>
      <c r="S9" s="40"/>
    </row>
    <row r="10" ht="15" customHeight="1" spans="1:19">
      <c r="A10" s="59"/>
      <c r="B10" s="39">
        <f t="shared" si="0"/>
        <v>0</v>
      </c>
      <c r="C10" s="39">
        <f t="shared" si="1"/>
        <v>0</v>
      </c>
      <c r="D10" s="40"/>
      <c r="E10" s="40"/>
      <c r="F10" s="40"/>
      <c r="G10" s="40"/>
      <c r="H10" s="40"/>
      <c r="I10" s="40"/>
      <c r="J10" s="40"/>
      <c r="K10" s="40"/>
      <c r="L10" s="40"/>
      <c r="M10" s="39">
        <f t="shared" si="2"/>
        <v>0</v>
      </c>
      <c r="N10" s="40"/>
      <c r="O10" s="40"/>
      <c r="P10" s="40"/>
      <c r="Q10" s="40"/>
      <c r="R10" s="40"/>
      <c r="S10" s="40"/>
    </row>
    <row r="11" ht="15" customHeight="1" spans="1:19">
      <c r="A11" s="59"/>
      <c r="B11" s="39">
        <f t="shared" si="0"/>
        <v>0</v>
      </c>
      <c r="C11" s="39">
        <f t="shared" si="1"/>
        <v>0</v>
      </c>
      <c r="D11" s="40"/>
      <c r="E11" s="40"/>
      <c r="F11" s="40"/>
      <c r="G11" s="40"/>
      <c r="H11" s="40"/>
      <c r="I11" s="40"/>
      <c r="J11" s="40"/>
      <c r="K11" s="40"/>
      <c r="L11" s="40"/>
      <c r="M11" s="39">
        <f t="shared" si="2"/>
        <v>0</v>
      </c>
      <c r="N11" s="40"/>
      <c r="O11" s="40"/>
      <c r="P11" s="40"/>
      <c r="Q11" s="40"/>
      <c r="R11" s="40"/>
      <c r="S11" s="40"/>
    </row>
    <row r="12" ht="15" customHeight="1" spans="1:19">
      <c r="A12" s="59"/>
      <c r="B12" s="39">
        <f t="shared" si="0"/>
        <v>0</v>
      </c>
      <c r="C12" s="39">
        <f t="shared" si="1"/>
        <v>0</v>
      </c>
      <c r="D12" s="40"/>
      <c r="E12" s="40"/>
      <c r="F12" s="40"/>
      <c r="G12" s="40"/>
      <c r="H12" s="40"/>
      <c r="I12" s="40"/>
      <c r="J12" s="40"/>
      <c r="K12" s="40"/>
      <c r="L12" s="40"/>
      <c r="M12" s="39">
        <f t="shared" si="2"/>
        <v>0</v>
      </c>
      <c r="N12" s="40"/>
      <c r="O12" s="40"/>
      <c r="P12" s="40"/>
      <c r="Q12" s="40"/>
      <c r="R12" s="40"/>
      <c r="S12" s="40"/>
    </row>
    <row r="13" ht="15" customHeight="1" spans="1:19">
      <c r="A13" s="57"/>
      <c r="B13" s="39">
        <f t="shared" si="0"/>
        <v>0</v>
      </c>
      <c r="C13" s="39">
        <f t="shared" si="1"/>
        <v>0</v>
      </c>
      <c r="D13" s="40"/>
      <c r="E13" s="40"/>
      <c r="F13" s="40"/>
      <c r="G13" s="40"/>
      <c r="H13" s="40"/>
      <c r="I13" s="40"/>
      <c r="J13" s="40"/>
      <c r="K13" s="40"/>
      <c r="L13" s="40"/>
      <c r="M13" s="39">
        <f t="shared" si="2"/>
        <v>0</v>
      </c>
      <c r="N13" s="40"/>
      <c r="O13" s="40"/>
      <c r="P13" s="40"/>
      <c r="Q13" s="40"/>
      <c r="R13" s="40"/>
      <c r="S13" s="40"/>
    </row>
    <row r="14" ht="15" customHeight="1" spans="1:19">
      <c r="A14" s="59"/>
      <c r="B14" s="39">
        <f t="shared" si="0"/>
        <v>0</v>
      </c>
      <c r="C14" s="39">
        <f t="shared" si="1"/>
        <v>0</v>
      </c>
      <c r="D14" s="40"/>
      <c r="E14" s="40"/>
      <c r="F14" s="40"/>
      <c r="G14" s="40"/>
      <c r="H14" s="40"/>
      <c r="I14" s="40"/>
      <c r="J14" s="40"/>
      <c r="K14" s="40"/>
      <c r="L14" s="40"/>
      <c r="M14" s="39">
        <f t="shared" si="2"/>
        <v>0</v>
      </c>
      <c r="N14" s="40"/>
      <c r="O14" s="40"/>
      <c r="P14" s="40"/>
      <c r="Q14" s="40"/>
      <c r="R14" s="40"/>
      <c r="S14" s="40"/>
    </row>
    <row r="15" ht="15" customHeight="1" spans="1:19">
      <c r="A15" s="59"/>
      <c r="B15" s="39">
        <f t="shared" si="0"/>
        <v>0</v>
      </c>
      <c r="C15" s="39">
        <f t="shared" si="1"/>
        <v>0</v>
      </c>
      <c r="D15" s="40"/>
      <c r="E15" s="40"/>
      <c r="F15" s="40"/>
      <c r="G15" s="40"/>
      <c r="H15" s="40"/>
      <c r="I15" s="40"/>
      <c r="J15" s="40"/>
      <c r="K15" s="40"/>
      <c r="L15" s="40"/>
      <c r="M15" s="39">
        <f t="shared" si="2"/>
        <v>0</v>
      </c>
      <c r="N15" s="40"/>
      <c r="O15" s="40"/>
      <c r="P15" s="40"/>
      <c r="Q15" s="40"/>
      <c r="R15" s="40"/>
      <c r="S15" s="40"/>
    </row>
    <row r="16" ht="15" customHeight="1" spans="1:19">
      <c r="A16" s="59"/>
      <c r="B16" s="39">
        <f t="shared" si="0"/>
        <v>0</v>
      </c>
      <c r="C16" s="39">
        <f t="shared" si="1"/>
        <v>0</v>
      </c>
      <c r="D16" s="40"/>
      <c r="E16" s="40"/>
      <c r="F16" s="40"/>
      <c r="G16" s="40"/>
      <c r="H16" s="40"/>
      <c r="I16" s="40"/>
      <c r="J16" s="40"/>
      <c r="K16" s="40"/>
      <c r="L16" s="40"/>
      <c r="M16" s="39">
        <f t="shared" si="2"/>
        <v>0</v>
      </c>
      <c r="N16" s="40"/>
      <c r="O16" s="40"/>
      <c r="P16" s="40"/>
      <c r="Q16" s="40"/>
      <c r="R16" s="40"/>
      <c r="S16" s="40"/>
    </row>
    <row r="17" ht="15" customHeight="1" spans="1:19">
      <c r="A17" s="59"/>
      <c r="B17" s="39">
        <f t="shared" si="0"/>
        <v>0</v>
      </c>
      <c r="C17" s="39">
        <f t="shared" si="1"/>
        <v>0</v>
      </c>
      <c r="D17" s="40"/>
      <c r="E17" s="40"/>
      <c r="F17" s="40"/>
      <c r="G17" s="40"/>
      <c r="H17" s="40"/>
      <c r="I17" s="40"/>
      <c r="J17" s="40"/>
      <c r="K17" s="40"/>
      <c r="L17" s="40"/>
      <c r="M17" s="39">
        <f t="shared" si="2"/>
        <v>0</v>
      </c>
      <c r="N17" s="40"/>
      <c r="O17" s="40"/>
      <c r="P17" s="40"/>
      <c r="Q17" s="40"/>
      <c r="R17" s="40"/>
      <c r="S17" s="40"/>
    </row>
    <row r="18" ht="15" customHeight="1" spans="1:19">
      <c r="A18" s="59"/>
      <c r="B18" s="39">
        <f t="shared" si="0"/>
        <v>0</v>
      </c>
      <c r="C18" s="39">
        <f t="shared" si="1"/>
        <v>0</v>
      </c>
      <c r="D18" s="40"/>
      <c r="E18" s="40"/>
      <c r="F18" s="40"/>
      <c r="G18" s="40"/>
      <c r="H18" s="40"/>
      <c r="I18" s="40"/>
      <c r="J18" s="40"/>
      <c r="K18" s="40"/>
      <c r="L18" s="40"/>
      <c r="M18" s="39">
        <f t="shared" si="2"/>
        <v>0</v>
      </c>
      <c r="N18" s="40"/>
      <c r="O18" s="40"/>
      <c r="P18" s="40"/>
      <c r="Q18" s="40"/>
      <c r="R18" s="40"/>
      <c r="S18" s="40"/>
    </row>
    <row r="19" ht="15" customHeight="1" spans="1:19">
      <c r="A19" s="59"/>
      <c r="B19" s="39">
        <f t="shared" si="0"/>
        <v>0</v>
      </c>
      <c r="C19" s="39">
        <f t="shared" si="1"/>
        <v>0</v>
      </c>
      <c r="D19" s="40"/>
      <c r="E19" s="40"/>
      <c r="F19" s="40"/>
      <c r="G19" s="40"/>
      <c r="H19" s="40"/>
      <c r="I19" s="40"/>
      <c r="J19" s="40"/>
      <c r="K19" s="40"/>
      <c r="L19" s="40"/>
      <c r="M19" s="39">
        <f t="shared" si="2"/>
        <v>0</v>
      </c>
      <c r="N19" s="40"/>
      <c r="O19" s="40"/>
      <c r="P19" s="40"/>
      <c r="Q19" s="40"/>
      <c r="R19" s="40"/>
      <c r="S19" s="40"/>
    </row>
    <row r="20" ht="15" customHeight="1" spans="1:19">
      <c r="A20" s="127" t="s">
        <v>45</v>
      </c>
      <c r="B20" s="39">
        <f t="shared" si="0"/>
        <v>5126.88</v>
      </c>
      <c r="C20" s="39">
        <f t="shared" si="1"/>
        <v>4614.88</v>
      </c>
      <c r="D20" s="39">
        <f>SUM(D7:D19)</f>
        <v>4614.88</v>
      </c>
      <c r="E20" s="39">
        <f t="shared" ref="E20:L20" si="3">SUM(E7:E19)</f>
        <v>0</v>
      </c>
      <c r="F20" s="39">
        <f t="shared" si="3"/>
        <v>0</v>
      </c>
      <c r="G20" s="39">
        <f t="shared" si="3"/>
        <v>0</v>
      </c>
      <c r="H20" s="39">
        <f t="shared" si="3"/>
        <v>0</v>
      </c>
      <c r="I20" s="39">
        <f t="shared" si="3"/>
        <v>0</v>
      </c>
      <c r="J20" s="39">
        <f t="shared" si="3"/>
        <v>0</v>
      </c>
      <c r="K20" s="39">
        <f t="shared" si="3"/>
        <v>0</v>
      </c>
      <c r="L20" s="39">
        <f t="shared" si="3"/>
        <v>0</v>
      </c>
      <c r="M20" s="39">
        <f t="shared" si="2"/>
        <v>512</v>
      </c>
      <c r="N20" s="134">
        <f t="shared" ref="N20:S20" si="4">SUM(N7:N19)</f>
        <v>512</v>
      </c>
      <c r="O20" s="134">
        <f t="shared" si="4"/>
        <v>0</v>
      </c>
      <c r="P20" s="134">
        <f t="shared" si="4"/>
        <v>0</v>
      </c>
      <c r="Q20" s="134">
        <f t="shared" si="4"/>
        <v>0</v>
      </c>
      <c r="R20" s="134">
        <f t="shared" si="4"/>
        <v>0</v>
      </c>
      <c r="S20" s="134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zoomScale="120" zoomScaleNormal="120" topLeftCell="A23" workbookViewId="0">
      <selection activeCell="H13" sqref="H13"/>
    </sheetView>
  </sheetViews>
  <sheetFormatPr defaultColWidth="9" defaultRowHeight="13.5"/>
  <cols>
    <col min="1" max="1" width="15.125" customWidth="1"/>
    <col min="2" max="2" width="17.625" customWidth="1"/>
    <col min="8" max="8" width="26.375" customWidth="1"/>
    <col min="9" max="9" width="17.2916666666667" customWidth="1"/>
  </cols>
  <sheetData>
    <row r="1" ht="28.5" customHeight="1" spans="1:8">
      <c r="A1" s="111" t="s">
        <v>46</v>
      </c>
      <c r="B1" s="112"/>
      <c r="C1" s="112"/>
      <c r="D1" s="112"/>
      <c r="E1" s="112"/>
      <c r="F1" s="112"/>
      <c r="G1" s="112"/>
      <c r="H1" s="112"/>
    </row>
    <row r="2" ht="15" customHeight="1" spans="1:8">
      <c r="A2" s="113"/>
      <c r="B2" s="113"/>
      <c r="C2" s="113"/>
      <c r="D2" s="113"/>
      <c r="E2" s="113"/>
      <c r="F2" s="54"/>
      <c r="G2" s="54" t="s">
        <v>1</v>
      </c>
      <c r="H2" s="54"/>
    </row>
    <row r="3" ht="15" customHeight="1" spans="1:8">
      <c r="A3" s="114" t="s">
        <v>47</v>
      </c>
      <c r="B3" s="114" t="s">
        <v>48</v>
      </c>
      <c r="C3" s="55" t="s">
        <v>5</v>
      </c>
      <c r="D3" s="114" t="s">
        <v>49</v>
      </c>
      <c r="E3" s="55" t="s">
        <v>50</v>
      </c>
      <c r="F3" s="33" t="s">
        <v>51</v>
      </c>
      <c r="G3" s="55" t="s">
        <v>52</v>
      </c>
      <c r="H3" s="55" t="s">
        <v>53</v>
      </c>
    </row>
    <row r="4" spans="1:8">
      <c r="A4" s="115"/>
      <c r="B4" s="115"/>
      <c r="C4" s="56"/>
      <c r="D4" s="115"/>
      <c r="E4" s="56"/>
      <c r="F4" s="116"/>
      <c r="G4" s="56"/>
      <c r="H4" s="56"/>
    </row>
    <row r="5" spans="1:8">
      <c r="A5" s="115"/>
      <c r="B5" s="115"/>
      <c r="C5" s="56"/>
      <c r="D5" s="115"/>
      <c r="E5" s="56"/>
      <c r="F5" s="116"/>
      <c r="G5" s="56"/>
      <c r="H5" s="56"/>
    </row>
    <row r="6" spans="1:8">
      <c r="A6" s="117"/>
      <c r="B6" s="117"/>
      <c r="C6" s="56"/>
      <c r="D6" s="117"/>
      <c r="E6" s="56"/>
      <c r="F6" s="35"/>
      <c r="G6" s="56"/>
      <c r="H6" s="56"/>
    </row>
    <row r="7" ht="25.5" customHeight="1" spans="1:8">
      <c r="A7" s="72">
        <v>208</v>
      </c>
      <c r="B7" s="90" t="s">
        <v>54</v>
      </c>
      <c r="C7" s="39">
        <f>D7+E7</f>
        <v>5126.88</v>
      </c>
      <c r="D7" s="58">
        <f>D8+D11</f>
        <v>376.68</v>
      </c>
      <c r="E7" s="58">
        <f>E13</f>
        <v>4750.2</v>
      </c>
      <c r="F7" s="58"/>
      <c r="G7" s="58"/>
      <c r="H7" s="58"/>
    </row>
    <row r="8" ht="24" customHeight="1" spans="1:8">
      <c r="A8" s="72">
        <v>20802</v>
      </c>
      <c r="B8" s="92" t="s">
        <v>55</v>
      </c>
      <c r="C8" s="39">
        <f>C9+C10</f>
        <v>358.49</v>
      </c>
      <c r="D8" s="40">
        <f>D9+D10</f>
        <v>358.49</v>
      </c>
      <c r="E8" s="40"/>
      <c r="F8" s="40"/>
      <c r="G8" s="40"/>
      <c r="H8" s="40"/>
    </row>
    <row r="9" ht="24" customHeight="1" spans="1:8">
      <c r="A9" s="44">
        <v>2080505</v>
      </c>
      <c r="B9" s="44" t="s">
        <v>56</v>
      </c>
      <c r="C9" s="39">
        <f>D9</f>
        <v>45.57</v>
      </c>
      <c r="D9" s="40">
        <v>45.57</v>
      </c>
      <c r="E9" s="40"/>
      <c r="F9" s="40"/>
      <c r="G9" s="40"/>
      <c r="H9" s="40"/>
    </row>
    <row r="10" ht="15" customHeight="1" spans="1:8">
      <c r="A10" s="44">
        <v>2080299</v>
      </c>
      <c r="B10" s="44" t="s">
        <v>57</v>
      </c>
      <c r="C10" s="39">
        <f>D10</f>
        <v>312.92</v>
      </c>
      <c r="D10" s="40">
        <v>312.92</v>
      </c>
      <c r="E10" s="40"/>
      <c r="F10" s="40"/>
      <c r="G10" s="40"/>
      <c r="H10" s="40"/>
    </row>
    <row r="11" ht="15" customHeight="1" spans="1:8">
      <c r="A11" s="72">
        <v>210</v>
      </c>
      <c r="B11" s="90" t="s">
        <v>58</v>
      </c>
      <c r="C11" s="39">
        <f>C12</f>
        <v>18.19</v>
      </c>
      <c r="D11" s="40">
        <f>D12</f>
        <v>18.19</v>
      </c>
      <c r="E11" s="40"/>
      <c r="F11" s="40"/>
      <c r="G11" s="40"/>
      <c r="H11" s="40"/>
    </row>
    <row r="12" ht="15" customHeight="1" spans="1:8">
      <c r="A12" s="44">
        <v>2101102</v>
      </c>
      <c r="B12" s="44" t="s">
        <v>59</v>
      </c>
      <c r="C12" s="39">
        <f>D12</f>
        <v>18.19</v>
      </c>
      <c r="D12" s="40">
        <v>18.19</v>
      </c>
      <c r="E12" s="40"/>
      <c r="F12" s="40"/>
      <c r="G12" s="40"/>
      <c r="H12" s="40"/>
    </row>
    <row r="13" ht="15" customHeight="1" spans="1:8">
      <c r="A13" s="96"/>
      <c r="B13" s="97" t="s">
        <v>60</v>
      </c>
      <c r="C13" s="39">
        <f>SUM(C14:C41)</f>
        <v>4750.2</v>
      </c>
      <c r="D13" s="40"/>
      <c r="E13" s="40">
        <f>SUM(E14:E41)</f>
        <v>4750.2</v>
      </c>
      <c r="F13" s="40"/>
      <c r="G13" s="40"/>
      <c r="H13" s="40"/>
    </row>
    <row r="14" ht="15" customHeight="1" spans="1:9">
      <c r="A14" s="44">
        <v>2080299</v>
      </c>
      <c r="B14" s="44" t="s">
        <v>61</v>
      </c>
      <c r="C14" s="39">
        <f>E14</f>
        <v>3.5</v>
      </c>
      <c r="D14" s="40"/>
      <c r="E14" s="40">
        <v>3.5</v>
      </c>
      <c r="F14" s="40"/>
      <c r="G14" s="40"/>
      <c r="H14" s="118"/>
      <c r="I14" s="120"/>
    </row>
    <row r="15" ht="15" customHeight="1" spans="1:9">
      <c r="A15" s="44">
        <v>2082850</v>
      </c>
      <c r="B15" s="44" t="s">
        <v>62</v>
      </c>
      <c r="C15" s="39">
        <f t="shared" ref="C15:C41" si="0">E15</f>
        <v>0.7</v>
      </c>
      <c r="D15" s="40"/>
      <c r="E15" s="40">
        <v>0.7</v>
      </c>
      <c r="F15" s="40"/>
      <c r="G15" s="40"/>
      <c r="H15" s="118"/>
      <c r="I15" s="120"/>
    </row>
    <row r="16" ht="15" customHeight="1" spans="1:9">
      <c r="A16" s="44" t="s">
        <v>63</v>
      </c>
      <c r="B16" s="44" t="s">
        <v>64</v>
      </c>
      <c r="C16" s="39">
        <f t="shared" si="0"/>
        <v>210</v>
      </c>
      <c r="D16" s="40"/>
      <c r="E16" s="40">
        <v>210</v>
      </c>
      <c r="F16" s="40"/>
      <c r="G16" s="40"/>
      <c r="H16" s="118"/>
      <c r="I16" s="120"/>
    </row>
    <row r="17" ht="15" customHeight="1" spans="1:9">
      <c r="A17" s="44" t="s">
        <v>63</v>
      </c>
      <c r="B17" s="44" t="s">
        <v>65</v>
      </c>
      <c r="C17" s="39">
        <f t="shared" si="0"/>
        <v>180</v>
      </c>
      <c r="D17" s="40"/>
      <c r="E17" s="40">
        <v>180</v>
      </c>
      <c r="F17" s="40"/>
      <c r="G17" s="40"/>
      <c r="H17" s="118"/>
      <c r="I17" s="120"/>
    </row>
    <row r="18" ht="15" customHeight="1" spans="1:9">
      <c r="A18" s="44">
        <v>2082102</v>
      </c>
      <c r="B18" s="44" t="s">
        <v>66</v>
      </c>
      <c r="C18" s="39">
        <f t="shared" si="0"/>
        <v>48.16</v>
      </c>
      <c r="D18" s="40"/>
      <c r="E18" s="40">
        <v>48.16</v>
      </c>
      <c r="F18" s="40"/>
      <c r="G18" s="40"/>
      <c r="H18" s="118"/>
      <c r="I18" s="120"/>
    </row>
    <row r="19" ht="15" customHeight="1" spans="1:9">
      <c r="A19" s="44">
        <v>2082002</v>
      </c>
      <c r="B19" s="44" t="s">
        <v>67</v>
      </c>
      <c r="C19" s="39">
        <f t="shared" si="0"/>
        <v>0.2</v>
      </c>
      <c r="D19" s="40"/>
      <c r="E19" s="40">
        <v>0.2</v>
      </c>
      <c r="F19" s="40"/>
      <c r="G19" s="40"/>
      <c r="H19" s="118"/>
      <c r="I19" s="120"/>
    </row>
    <row r="20" ht="15" customHeight="1" spans="1:9">
      <c r="A20" s="44">
        <v>2082101</v>
      </c>
      <c r="B20" s="44" t="s">
        <v>68</v>
      </c>
      <c r="C20" s="39">
        <f t="shared" si="0"/>
        <v>7.84</v>
      </c>
      <c r="D20" s="40"/>
      <c r="E20" s="40">
        <v>7.84</v>
      </c>
      <c r="F20" s="40"/>
      <c r="G20" s="40"/>
      <c r="H20" s="118"/>
      <c r="I20" s="120"/>
    </row>
    <row r="21" ht="15" customHeight="1" spans="1:9">
      <c r="A21" s="44">
        <v>2082001</v>
      </c>
      <c r="B21" s="44" t="s">
        <v>69</v>
      </c>
      <c r="C21" s="39">
        <f t="shared" si="0"/>
        <v>111.8</v>
      </c>
      <c r="D21" s="40"/>
      <c r="E21" s="40">
        <v>111.8</v>
      </c>
      <c r="F21" s="40"/>
      <c r="G21" s="40"/>
      <c r="H21" s="118"/>
      <c r="I21" s="120"/>
    </row>
    <row r="22" ht="15" customHeight="1" spans="1:9">
      <c r="A22" s="44">
        <v>2081901</v>
      </c>
      <c r="B22" s="44" t="s">
        <v>70</v>
      </c>
      <c r="C22" s="39">
        <f t="shared" si="0"/>
        <v>196</v>
      </c>
      <c r="D22" s="40"/>
      <c r="E22" s="40">
        <v>196</v>
      </c>
      <c r="F22" s="40"/>
      <c r="G22" s="40"/>
      <c r="H22" s="118"/>
      <c r="I22" s="120"/>
    </row>
    <row r="23" ht="15" customHeight="1" spans="1:9">
      <c r="A23" s="44">
        <v>2081902</v>
      </c>
      <c r="B23" s="44" t="s">
        <v>71</v>
      </c>
      <c r="C23" s="39">
        <f t="shared" si="0"/>
        <v>196</v>
      </c>
      <c r="D23" s="40"/>
      <c r="E23" s="40">
        <v>196</v>
      </c>
      <c r="F23" s="40"/>
      <c r="G23" s="40"/>
      <c r="H23" s="118"/>
      <c r="I23" s="120"/>
    </row>
    <row r="24" ht="15" customHeight="1" spans="1:9">
      <c r="A24" s="44">
        <v>2081001</v>
      </c>
      <c r="B24" s="44" t="s">
        <v>72</v>
      </c>
      <c r="C24" s="39">
        <f t="shared" si="0"/>
        <v>4.8</v>
      </c>
      <c r="D24" s="40"/>
      <c r="E24" s="40">
        <v>4.8</v>
      </c>
      <c r="F24" s="40"/>
      <c r="G24" s="40"/>
      <c r="H24" s="118"/>
      <c r="I24" s="120"/>
    </row>
    <row r="25" ht="15" customHeight="1" spans="1:9">
      <c r="A25" s="44">
        <v>208</v>
      </c>
      <c r="B25" s="44" t="s">
        <v>73</v>
      </c>
      <c r="C25" s="39">
        <f t="shared" si="0"/>
        <v>2732</v>
      </c>
      <c r="D25" s="40"/>
      <c r="E25" s="40">
        <v>2732</v>
      </c>
      <c r="F25" s="40"/>
      <c r="G25" s="40"/>
      <c r="H25" s="118"/>
      <c r="I25" s="121"/>
    </row>
    <row r="26" ht="15" customHeight="1" spans="1:9">
      <c r="A26" s="44">
        <v>208</v>
      </c>
      <c r="B26" s="44" t="s">
        <v>73</v>
      </c>
      <c r="C26" s="39">
        <f t="shared" si="0"/>
        <v>547.2</v>
      </c>
      <c r="D26" s="40"/>
      <c r="E26" s="40">
        <v>547.2</v>
      </c>
      <c r="F26" s="40"/>
      <c r="G26" s="40"/>
      <c r="H26" s="118"/>
      <c r="I26" s="121"/>
    </row>
    <row r="27" ht="15" customHeight="1" spans="1:9">
      <c r="A27" s="44" t="s">
        <v>74</v>
      </c>
      <c r="B27" s="44" t="s">
        <v>72</v>
      </c>
      <c r="C27" s="39">
        <f t="shared" si="0"/>
        <v>0.1</v>
      </c>
      <c r="D27" s="40"/>
      <c r="E27" s="40">
        <v>0.1</v>
      </c>
      <c r="F27" s="40"/>
      <c r="G27" s="40"/>
      <c r="H27" s="118"/>
      <c r="I27" s="122"/>
    </row>
    <row r="28" ht="15" customHeight="1" spans="1:9">
      <c r="A28" s="44" t="s">
        <v>75</v>
      </c>
      <c r="B28" s="44" t="s">
        <v>70</v>
      </c>
      <c r="C28" s="39">
        <f t="shared" si="0"/>
        <v>32.61</v>
      </c>
      <c r="D28" s="40"/>
      <c r="E28" s="40">
        <v>32.61</v>
      </c>
      <c r="F28" s="40"/>
      <c r="G28" s="40"/>
      <c r="H28" s="118"/>
      <c r="I28" s="122"/>
    </row>
    <row r="29" ht="15" customHeight="1" spans="1:9">
      <c r="A29" s="44" t="s">
        <v>75</v>
      </c>
      <c r="B29" s="44" t="s">
        <v>70</v>
      </c>
      <c r="C29" s="39">
        <f t="shared" si="0"/>
        <v>101.82</v>
      </c>
      <c r="D29" s="40"/>
      <c r="E29" s="40">
        <v>101.82</v>
      </c>
      <c r="F29" s="40"/>
      <c r="G29" s="40"/>
      <c r="H29" s="118"/>
      <c r="I29" s="122"/>
    </row>
    <row r="30" ht="15" customHeight="1" spans="1:9">
      <c r="A30" s="44" t="s">
        <v>75</v>
      </c>
      <c r="B30" s="44" t="s">
        <v>70</v>
      </c>
      <c r="C30" s="39">
        <f t="shared" si="0"/>
        <v>71</v>
      </c>
      <c r="D30" s="40"/>
      <c r="E30" s="40">
        <v>71</v>
      </c>
      <c r="F30" s="40"/>
      <c r="G30" s="40"/>
      <c r="H30" s="118"/>
      <c r="I30" s="122"/>
    </row>
    <row r="31" ht="15" customHeight="1" spans="1:9">
      <c r="A31" s="44" t="s">
        <v>76</v>
      </c>
      <c r="B31" s="44" t="s">
        <v>71</v>
      </c>
      <c r="C31" s="39">
        <f t="shared" si="0"/>
        <v>98.94</v>
      </c>
      <c r="D31" s="40"/>
      <c r="E31" s="40">
        <v>98.94</v>
      </c>
      <c r="F31" s="40"/>
      <c r="G31" s="40"/>
      <c r="H31" s="118"/>
      <c r="I31" s="122"/>
    </row>
    <row r="32" ht="15" customHeight="1" spans="1:9">
      <c r="A32" s="44" t="s">
        <v>76</v>
      </c>
      <c r="B32" s="44" t="s">
        <v>71</v>
      </c>
      <c r="C32" s="39">
        <f t="shared" si="0"/>
        <v>77</v>
      </c>
      <c r="D32" s="40"/>
      <c r="E32" s="40">
        <v>77</v>
      </c>
      <c r="F32" s="40"/>
      <c r="G32" s="40"/>
      <c r="H32" s="118"/>
      <c r="I32" s="122"/>
    </row>
    <row r="33" ht="15" customHeight="1" spans="1:9">
      <c r="A33" s="44" t="s">
        <v>76</v>
      </c>
      <c r="B33" s="44" t="s">
        <v>71</v>
      </c>
      <c r="C33" s="39">
        <f t="shared" si="0"/>
        <v>34.06</v>
      </c>
      <c r="D33" s="40"/>
      <c r="E33" s="40">
        <v>34.06</v>
      </c>
      <c r="F33" s="40"/>
      <c r="G33" s="40"/>
      <c r="H33" s="118"/>
      <c r="I33" s="122"/>
    </row>
    <row r="34" ht="15" customHeight="1" spans="1:9">
      <c r="A34" s="44" t="s">
        <v>77</v>
      </c>
      <c r="B34" s="44" t="s">
        <v>69</v>
      </c>
      <c r="C34" s="39">
        <f t="shared" si="0"/>
        <v>38.82</v>
      </c>
      <c r="D34" s="40"/>
      <c r="E34" s="40">
        <v>38.82</v>
      </c>
      <c r="F34" s="40"/>
      <c r="G34" s="40"/>
      <c r="H34" s="118"/>
      <c r="I34" s="122"/>
    </row>
    <row r="35" ht="15" customHeight="1" spans="1:9">
      <c r="A35" s="44" t="s">
        <v>77</v>
      </c>
      <c r="B35" s="44" t="s">
        <v>69</v>
      </c>
      <c r="C35" s="39">
        <f t="shared" si="0"/>
        <v>7.16</v>
      </c>
      <c r="D35" s="40"/>
      <c r="E35" s="40">
        <v>7.16</v>
      </c>
      <c r="F35" s="40"/>
      <c r="G35" s="40"/>
      <c r="H35" s="118"/>
      <c r="I35" s="122"/>
    </row>
    <row r="36" ht="15" customHeight="1" spans="1:9">
      <c r="A36" s="44" t="s">
        <v>78</v>
      </c>
      <c r="B36" s="44" t="s">
        <v>68</v>
      </c>
      <c r="C36" s="39">
        <f t="shared" si="0"/>
        <v>2</v>
      </c>
      <c r="D36" s="40"/>
      <c r="E36" s="40">
        <v>2</v>
      </c>
      <c r="F36" s="40"/>
      <c r="G36" s="40"/>
      <c r="H36" s="118"/>
      <c r="I36" s="122"/>
    </row>
    <row r="37" ht="15" customHeight="1" spans="1:9">
      <c r="A37" s="44" t="s">
        <v>78</v>
      </c>
      <c r="B37" s="44" t="s">
        <v>68</v>
      </c>
      <c r="C37" s="39">
        <f t="shared" si="0"/>
        <v>0.5</v>
      </c>
      <c r="D37" s="40"/>
      <c r="E37" s="40">
        <v>0.5</v>
      </c>
      <c r="F37" s="40"/>
      <c r="G37" s="40"/>
      <c r="H37" s="118"/>
      <c r="I37" s="122"/>
    </row>
    <row r="38" ht="15" customHeight="1" spans="1:9">
      <c r="A38" s="44" t="s">
        <v>79</v>
      </c>
      <c r="B38" s="44" t="s">
        <v>66</v>
      </c>
      <c r="C38" s="39">
        <f t="shared" si="0"/>
        <v>28.68</v>
      </c>
      <c r="D38" s="40"/>
      <c r="E38" s="40">
        <v>28.68</v>
      </c>
      <c r="F38" s="40"/>
      <c r="G38" s="40"/>
      <c r="H38" s="118"/>
      <c r="I38" s="122"/>
    </row>
    <row r="39" ht="15" customHeight="1" spans="1:9">
      <c r="A39" s="44" t="s">
        <v>79</v>
      </c>
      <c r="B39" s="44" t="s">
        <v>66</v>
      </c>
      <c r="C39" s="39">
        <f t="shared" si="0"/>
        <v>10</v>
      </c>
      <c r="D39" s="40"/>
      <c r="E39" s="40">
        <v>10</v>
      </c>
      <c r="F39" s="40"/>
      <c r="G39" s="40"/>
      <c r="H39" s="118"/>
      <c r="I39" s="122"/>
    </row>
    <row r="40" ht="15" customHeight="1" spans="1:9">
      <c r="A40" s="44" t="s">
        <v>79</v>
      </c>
      <c r="B40" s="44" t="s">
        <v>66</v>
      </c>
      <c r="C40" s="39">
        <f t="shared" si="0"/>
        <v>9.2</v>
      </c>
      <c r="D40" s="40"/>
      <c r="E40" s="40">
        <v>9.2</v>
      </c>
      <c r="F40" s="40"/>
      <c r="G40" s="40"/>
      <c r="H40" s="118"/>
      <c r="I40" s="122"/>
    </row>
    <row r="41" ht="15" customHeight="1" spans="1:9">
      <c r="A41" s="44" t="s">
        <v>79</v>
      </c>
      <c r="B41" s="44" t="s">
        <v>66</v>
      </c>
      <c r="C41" s="39">
        <f t="shared" si="0"/>
        <v>0.11</v>
      </c>
      <c r="D41" s="40"/>
      <c r="E41" s="40">
        <v>0.11</v>
      </c>
      <c r="F41" s="40"/>
      <c r="G41" s="40"/>
      <c r="H41" s="118"/>
      <c r="I41" s="122"/>
    </row>
    <row r="42" customHeight="1" spans="1:8">
      <c r="A42" s="119"/>
      <c r="B42" s="71" t="s">
        <v>45</v>
      </c>
      <c r="C42" s="39">
        <f>D42+E42</f>
        <v>5126.88</v>
      </c>
      <c r="D42" s="39">
        <f>D7</f>
        <v>376.68</v>
      </c>
      <c r="E42" s="39">
        <f t="shared" ref="E42:H42" si="1">E12+E10+E7</f>
        <v>4750.2</v>
      </c>
      <c r="F42" s="39">
        <f t="shared" si="1"/>
        <v>0</v>
      </c>
      <c r="G42" s="39">
        <f t="shared" si="1"/>
        <v>0</v>
      </c>
      <c r="H42" s="39">
        <f t="shared" si="1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M16" sqref="M16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ht="27.75" customHeight="1" spans="1:10">
      <c r="A1" s="61" t="s">
        <v>80</v>
      </c>
      <c r="B1" s="61"/>
      <c r="C1" s="61"/>
      <c r="D1" s="61"/>
      <c r="E1" s="61"/>
      <c r="F1" s="61"/>
      <c r="G1" s="61"/>
      <c r="H1" s="61"/>
      <c r="I1" s="61"/>
      <c r="J1" s="61"/>
    </row>
    <row r="2" ht="15" customHeight="1" spans="1:10">
      <c r="A2" s="99" t="s">
        <v>81</v>
      </c>
      <c r="B2" s="99"/>
      <c r="C2" s="99"/>
      <c r="D2" s="99"/>
      <c r="E2" s="99"/>
      <c r="F2" s="99"/>
      <c r="G2" s="99"/>
      <c r="H2" s="99"/>
      <c r="I2" s="99"/>
      <c r="J2" s="99"/>
    </row>
    <row r="3" ht="25.15" customHeight="1" spans="1:10">
      <c r="A3" s="100" t="s">
        <v>82</v>
      </c>
      <c r="B3" s="100"/>
      <c r="C3" s="100"/>
      <c r="D3" s="100"/>
      <c r="E3" s="100" t="s">
        <v>83</v>
      </c>
      <c r="F3" s="100"/>
      <c r="G3" s="100"/>
      <c r="H3" s="100"/>
      <c r="I3" s="100"/>
      <c r="J3" s="100"/>
    </row>
    <row r="4" ht="15" customHeight="1" spans="1:10">
      <c r="A4" s="100" t="s">
        <v>4</v>
      </c>
      <c r="B4" s="70" t="s">
        <v>5</v>
      </c>
      <c r="C4" s="70" t="s">
        <v>6</v>
      </c>
      <c r="D4" s="70" t="s">
        <v>7</v>
      </c>
      <c r="E4" s="100" t="s">
        <v>4</v>
      </c>
      <c r="F4" s="70" t="s">
        <v>5</v>
      </c>
      <c r="G4" s="100" t="s">
        <v>35</v>
      </c>
      <c r="H4" s="100"/>
      <c r="I4" s="100" t="s">
        <v>36</v>
      </c>
      <c r="J4" s="100"/>
    </row>
    <row r="5" ht="36" spans="1:10">
      <c r="A5" s="100"/>
      <c r="B5" s="70"/>
      <c r="C5" s="70"/>
      <c r="D5" s="70"/>
      <c r="E5" s="100"/>
      <c r="F5" s="70"/>
      <c r="G5" s="70" t="s">
        <v>6</v>
      </c>
      <c r="H5" s="70" t="s">
        <v>7</v>
      </c>
      <c r="I5" s="70" t="s">
        <v>6</v>
      </c>
      <c r="J5" s="70" t="s">
        <v>7</v>
      </c>
    </row>
    <row r="6" ht="25.15" customHeight="1" spans="1:10">
      <c r="A6" s="101" t="s">
        <v>84</v>
      </c>
      <c r="B6" s="102">
        <f>SUM(C6:D6)</f>
        <v>5126.88</v>
      </c>
      <c r="C6" s="103">
        <f>C7+C8+C9</f>
        <v>4614.88</v>
      </c>
      <c r="D6" s="103">
        <f>D7+D8+D9</f>
        <v>512</v>
      </c>
      <c r="E6" s="65" t="s">
        <v>9</v>
      </c>
      <c r="F6" s="102">
        <f>SUM(G6:J6)</f>
        <v>5126.88</v>
      </c>
      <c r="G6" s="104">
        <v>4614.88</v>
      </c>
      <c r="H6" s="105">
        <v>512</v>
      </c>
      <c r="I6" s="106"/>
      <c r="J6" s="106"/>
    </row>
    <row r="7" ht="25.15" customHeight="1" spans="1:10">
      <c r="A7" s="101" t="s">
        <v>85</v>
      </c>
      <c r="B7" s="102">
        <f>SUM(C7:D7)</f>
        <v>5126.88</v>
      </c>
      <c r="C7" s="104">
        <v>4614.88</v>
      </c>
      <c r="D7" s="105">
        <v>512</v>
      </c>
      <c r="E7" s="65" t="s">
        <v>86</v>
      </c>
      <c r="F7" s="102">
        <f t="shared" ref="F7:F14" si="0">SUM(G7:J7)</f>
        <v>0</v>
      </c>
      <c r="G7" s="66"/>
      <c r="H7" s="66"/>
      <c r="I7" s="106"/>
      <c r="J7" s="106"/>
    </row>
    <row r="8" ht="25.15" customHeight="1" spans="1:10">
      <c r="A8" s="101" t="s">
        <v>87</v>
      </c>
      <c r="B8" s="102">
        <f t="shared" ref="B8:B14" si="1">SUM(C8:D8)</f>
        <v>0</v>
      </c>
      <c r="C8" s="103"/>
      <c r="D8" s="103"/>
      <c r="E8" s="65" t="s">
        <v>13</v>
      </c>
      <c r="F8" s="102">
        <f t="shared" si="0"/>
        <v>0</v>
      </c>
      <c r="G8" s="106"/>
      <c r="H8" s="106"/>
      <c r="I8" s="106"/>
      <c r="J8" s="106"/>
    </row>
    <row r="9" ht="25.15" customHeight="1" spans="1:10">
      <c r="A9" s="101" t="s">
        <v>88</v>
      </c>
      <c r="B9" s="102">
        <f t="shared" si="1"/>
        <v>0</v>
      </c>
      <c r="C9" s="103"/>
      <c r="D9" s="103"/>
      <c r="E9" s="65" t="s">
        <v>15</v>
      </c>
      <c r="F9" s="102">
        <f t="shared" si="0"/>
        <v>0</v>
      </c>
      <c r="G9" s="106"/>
      <c r="H9" s="106"/>
      <c r="I9" s="106"/>
      <c r="J9" s="106"/>
    </row>
    <row r="10" ht="25.15" customHeight="1" spans="1:10">
      <c r="A10" s="107"/>
      <c r="B10" s="102">
        <f t="shared" si="1"/>
        <v>0</v>
      </c>
      <c r="C10" s="103"/>
      <c r="D10" s="103"/>
      <c r="E10" s="65"/>
      <c r="F10" s="102">
        <f t="shared" si="0"/>
        <v>0</v>
      </c>
      <c r="G10" s="106"/>
      <c r="H10" s="106"/>
      <c r="I10" s="106"/>
      <c r="J10" s="106"/>
    </row>
    <row r="11" ht="25.15" customHeight="1" spans="1:10">
      <c r="A11" s="107"/>
      <c r="B11" s="102">
        <f t="shared" si="1"/>
        <v>0</v>
      </c>
      <c r="C11" s="103"/>
      <c r="D11" s="103"/>
      <c r="E11" s="65"/>
      <c r="F11" s="102">
        <f t="shared" si="0"/>
        <v>0</v>
      </c>
      <c r="G11" s="106"/>
      <c r="H11" s="106"/>
      <c r="I11" s="106"/>
      <c r="J11" s="106"/>
    </row>
    <row r="12" ht="25.15" customHeight="1" spans="1:10">
      <c r="A12" s="108"/>
      <c r="B12" s="102">
        <f t="shared" si="1"/>
        <v>0</v>
      </c>
      <c r="C12" s="103"/>
      <c r="D12" s="103"/>
      <c r="E12" s="65"/>
      <c r="F12" s="102">
        <f t="shared" si="0"/>
        <v>0</v>
      </c>
      <c r="G12" s="106"/>
      <c r="H12" s="106"/>
      <c r="I12" s="106"/>
      <c r="J12" s="106"/>
    </row>
    <row r="13" ht="25.15" customHeight="1" spans="1:10">
      <c r="A13" s="108"/>
      <c r="B13" s="102">
        <f t="shared" si="1"/>
        <v>0</v>
      </c>
      <c r="C13" s="103"/>
      <c r="D13" s="103"/>
      <c r="E13" s="65"/>
      <c r="F13" s="102">
        <f t="shared" si="0"/>
        <v>0</v>
      </c>
      <c r="G13" s="106"/>
      <c r="H13" s="106"/>
      <c r="I13" s="106"/>
      <c r="J13" s="106"/>
    </row>
    <row r="14" ht="25.15" customHeight="1" spans="1:10">
      <c r="A14" s="108"/>
      <c r="B14" s="102">
        <f t="shared" si="1"/>
        <v>0</v>
      </c>
      <c r="C14" s="103"/>
      <c r="D14" s="103"/>
      <c r="E14" s="65"/>
      <c r="F14" s="102">
        <f t="shared" si="0"/>
        <v>0</v>
      </c>
      <c r="G14" s="106"/>
      <c r="H14" s="106"/>
      <c r="I14" s="106"/>
      <c r="J14" s="106"/>
    </row>
    <row r="15" ht="25.15" customHeight="1" spans="1:10">
      <c r="A15" s="109" t="s">
        <v>89</v>
      </c>
      <c r="B15" s="102">
        <f>B6</f>
        <v>5126.88</v>
      </c>
      <c r="C15" s="102">
        <f>C6</f>
        <v>4614.88</v>
      </c>
      <c r="D15" s="102">
        <f>D6</f>
        <v>512</v>
      </c>
      <c r="E15" s="109" t="s">
        <v>90</v>
      </c>
      <c r="F15" s="102">
        <f>SUM(F6:F14)</f>
        <v>5126.88</v>
      </c>
      <c r="G15" s="102">
        <f>SUM(G6:G14)</f>
        <v>4614.88</v>
      </c>
      <c r="H15" s="102">
        <f>SUM(H6:H14)</f>
        <v>512</v>
      </c>
      <c r="I15" s="102">
        <f>SUM(I6:I14)</f>
        <v>0</v>
      </c>
      <c r="J15" s="102">
        <f>SUM(J6:J14)</f>
        <v>0</v>
      </c>
    </row>
    <row r="16" ht="25.15" customHeight="1" spans="1:10">
      <c r="A16" s="110" t="s">
        <v>91</v>
      </c>
      <c r="B16" s="102">
        <f>C16+D16</f>
        <v>0</v>
      </c>
      <c r="C16" s="103">
        <f>C17+C18+C19</f>
        <v>0</v>
      </c>
      <c r="D16" s="103">
        <f>D17+D18+D19</f>
        <v>0</v>
      </c>
      <c r="E16" s="108" t="s">
        <v>92</v>
      </c>
      <c r="F16" s="102"/>
      <c r="G16" s="106"/>
      <c r="H16" s="106"/>
      <c r="I16" s="106"/>
      <c r="J16" s="106"/>
    </row>
    <row r="17" ht="25.15" customHeight="1" spans="1:10">
      <c r="A17" s="110" t="s">
        <v>85</v>
      </c>
      <c r="B17" s="102">
        <f>C17+D17</f>
        <v>0</v>
      </c>
      <c r="C17" s="103"/>
      <c r="D17" s="103"/>
      <c r="E17" s="108"/>
      <c r="F17" s="102"/>
      <c r="G17" s="106"/>
      <c r="H17" s="106"/>
      <c r="I17" s="106"/>
      <c r="J17" s="106"/>
    </row>
    <row r="18" ht="25.15" customHeight="1" spans="1:10">
      <c r="A18" s="110" t="s">
        <v>87</v>
      </c>
      <c r="B18" s="102">
        <f>C18+D18</f>
        <v>0</v>
      </c>
      <c r="C18" s="103"/>
      <c r="D18" s="103"/>
      <c r="E18" s="108"/>
      <c r="F18" s="102"/>
      <c r="G18" s="106"/>
      <c r="H18" s="106"/>
      <c r="I18" s="106"/>
      <c r="J18" s="106"/>
    </row>
    <row r="19" ht="33" customHeight="1" spans="1:10">
      <c r="A19" s="110" t="s">
        <v>88</v>
      </c>
      <c r="B19" s="102">
        <f>C19+D19</f>
        <v>0</v>
      </c>
      <c r="C19" s="103"/>
      <c r="D19" s="103"/>
      <c r="E19" s="108"/>
      <c r="F19" s="102"/>
      <c r="G19" s="106"/>
      <c r="H19" s="106"/>
      <c r="I19" s="106"/>
      <c r="J19" s="106"/>
    </row>
    <row r="20" ht="28.9" customHeight="1" spans="1:10">
      <c r="A20" s="109" t="s">
        <v>28</v>
      </c>
      <c r="B20" s="102">
        <f>SUM(B15:B19)</f>
        <v>5126.88</v>
      </c>
      <c r="C20" s="102">
        <f>SUM(C15:C19)</f>
        <v>4614.88</v>
      </c>
      <c r="D20" s="102">
        <f>SUM(D15:D19)</f>
        <v>512</v>
      </c>
      <c r="E20" s="109" t="s">
        <v>29</v>
      </c>
      <c r="F20" s="102">
        <f>SUM(F15:F19)</f>
        <v>5126.88</v>
      </c>
      <c r="G20" s="102">
        <f>SUM(G15:G19)</f>
        <v>4614.88</v>
      </c>
      <c r="H20" s="102">
        <f>SUM(H15:H19)</f>
        <v>512</v>
      </c>
      <c r="I20" s="102">
        <f>SUM(I15:I19)</f>
        <v>0</v>
      </c>
      <c r="J20" s="102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N13" sqref="N13"/>
    </sheetView>
  </sheetViews>
  <sheetFormatPr defaultColWidth="9" defaultRowHeight="13.5" outlineLevelCol="7"/>
  <cols>
    <col min="1" max="1" width="13" customWidth="1"/>
    <col min="2" max="2" width="15.25" customWidth="1"/>
    <col min="4" max="4" width="12" customWidth="1"/>
    <col min="5" max="5" width="15" customWidth="1"/>
    <col min="6" max="6" width="13" customWidth="1"/>
    <col min="7" max="7" width="17.625" customWidth="1"/>
  </cols>
  <sheetData>
    <row r="1" ht="28.5" customHeight="1" spans="1:7">
      <c r="A1" s="32" t="s">
        <v>93</v>
      </c>
      <c r="B1" s="61"/>
      <c r="C1" s="61"/>
      <c r="D1" s="61"/>
      <c r="E1" s="61"/>
      <c r="F1" s="61"/>
      <c r="G1" s="61"/>
    </row>
    <row r="2" ht="15" customHeight="1" spans="1:7">
      <c r="A2" s="53"/>
      <c r="B2" s="53"/>
      <c r="C2" s="53"/>
      <c r="D2" s="53"/>
      <c r="E2" s="53"/>
      <c r="F2" s="53"/>
      <c r="G2" s="54" t="s">
        <v>1</v>
      </c>
    </row>
    <row r="3" s="84" customFormat="1" ht="26.25" customHeight="1" spans="1:7">
      <c r="A3" s="85" t="s">
        <v>94</v>
      </c>
      <c r="B3" s="85" t="s">
        <v>94</v>
      </c>
      <c r="C3" s="85" t="s">
        <v>32</v>
      </c>
      <c r="D3" s="85" t="s">
        <v>49</v>
      </c>
      <c r="E3" s="86"/>
      <c r="F3" s="86"/>
      <c r="G3" s="87" t="s">
        <v>95</v>
      </c>
    </row>
    <row r="4" s="84" customFormat="1" ht="24" customHeight="1" spans="1:7">
      <c r="A4" s="85" t="s">
        <v>96</v>
      </c>
      <c r="B4" s="85" t="s">
        <v>97</v>
      </c>
      <c r="C4" s="86"/>
      <c r="D4" s="88" t="s">
        <v>98</v>
      </c>
      <c r="E4" s="85" t="s">
        <v>99</v>
      </c>
      <c r="F4" s="85" t="s">
        <v>100</v>
      </c>
      <c r="G4" s="89"/>
    </row>
    <row r="5" ht="24" customHeight="1" spans="1:7">
      <c r="A5" s="72">
        <v>208</v>
      </c>
      <c r="B5" s="90" t="s">
        <v>54</v>
      </c>
      <c r="C5" s="39">
        <f>C6+C9+C11</f>
        <v>5126.88</v>
      </c>
      <c r="D5" s="39">
        <f>D6+D9+D11</f>
        <v>5126.88</v>
      </c>
      <c r="E5" s="39">
        <f>SUM(E6:E10)</f>
        <v>376.68</v>
      </c>
      <c r="F5" s="39"/>
      <c r="G5" s="91"/>
    </row>
    <row r="6" ht="24" customHeight="1" spans="1:8">
      <c r="A6" s="72">
        <v>20802</v>
      </c>
      <c r="B6" s="92" t="s">
        <v>55</v>
      </c>
      <c r="C6" s="39">
        <f>D6+E6</f>
        <v>358.49</v>
      </c>
      <c r="D6" s="39">
        <f>D7+D8</f>
        <v>358.49</v>
      </c>
      <c r="E6" s="91"/>
      <c r="F6" s="91"/>
      <c r="G6" s="58"/>
      <c r="H6" s="50"/>
    </row>
    <row r="7" ht="24" customHeight="1" spans="1:7">
      <c r="A7" s="59">
        <v>2080505</v>
      </c>
      <c r="B7" s="93" t="s">
        <v>56</v>
      </c>
      <c r="C7" s="39">
        <f t="shared" ref="C7:C12" si="0">D7</f>
        <v>45.57</v>
      </c>
      <c r="D7" s="39">
        <f>E7+F7</f>
        <v>45.57</v>
      </c>
      <c r="E7" s="40">
        <v>45.57</v>
      </c>
      <c r="F7" s="91"/>
      <c r="G7" s="91"/>
    </row>
    <row r="8" ht="24" customHeight="1" spans="1:7">
      <c r="A8" s="59">
        <v>2080299</v>
      </c>
      <c r="B8" s="94" t="s">
        <v>57</v>
      </c>
      <c r="C8" s="39">
        <f t="shared" si="0"/>
        <v>312.92</v>
      </c>
      <c r="D8" s="39">
        <f>E8+F8</f>
        <v>312.92</v>
      </c>
      <c r="E8" s="40">
        <v>312.92</v>
      </c>
      <c r="F8" s="40"/>
      <c r="G8" s="40"/>
    </row>
    <row r="9" ht="24" customHeight="1" spans="1:7">
      <c r="A9" s="72">
        <v>210</v>
      </c>
      <c r="B9" s="90" t="s">
        <v>58</v>
      </c>
      <c r="C9" s="39">
        <f t="shared" si="0"/>
        <v>18.19</v>
      </c>
      <c r="D9" s="39">
        <f>D10</f>
        <v>18.19</v>
      </c>
      <c r="E9" s="40"/>
      <c r="F9" s="40"/>
      <c r="G9" s="66"/>
    </row>
    <row r="10" ht="24" customHeight="1" spans="1:7">
      <c r="A10" s="95">
        <v>2101101</v>
      </c>
      <c r="B10" s="94" t="s">
        <v>59</v>
      </c>
      <c r="C10" s="39">
        <f t="shared" si="0"/>
        <v>18.19</v>
      </c>
      <c r="D10" s="39">
        <f>E10</f>
        <v>18.19</v>
      </c>
      <c r="E10" s="40">
        <v>18.19</v>
      </c>
      <c r="F10" s="40"/>
      <c r="G10" s="40"/>
    </row>
    <row r="11" ht="24" customHeight="1" spans="1:7">
      <c r="A11" s="96"/>
      <c r="B11" s="97" t="s">
        <v>60</v>
      </c>
      <c r="C11" s="39">
        <f t="shared" si="0"/>
        <v>4750.2</v>
      </c>
      <c r="D11" s="39">
        <f>G11</f>
        <v>4750.2</v>
      </c>
      <c r="E11" s="39"/>
      <c r="F11" s="39"/>
      <c r="G11" s="39">
        <f>SUM(G12:G145)</f>
        <v>4750.2</v>
      </c>
    </row>
    <row r="12" ht="24" customHeight="1" spans="1:7">
      <c r="A12" s="44">
        <v>2080299</v>
      </c>
      <c r="B12" s="44" t="s">
        <v>61</v>
      </c>
      <c r="C12" s="39">
        <f t="shared" si="0"/>
        <v>3.5</v>
      </c>
      <c r="D12" s="39">
        <f>G12</f>
        <v>3.5</v>
      </c>
      <c r="E12" s="40"/>
      <c r="F12" s="40"/>
      <c r="G12" s="40">
        <v>3.5</v>
      </c>
    </row>
    <row r="13" ht="24" customHeight="1" spans="1:7">
      <c r="A13" s="44">
        <v>2082850</v>
      </c>
      <c r="B13" s="44" t="s">
        <v>62</v>
      </c>
      <c r="C13" s="39">
        <f t="shared" ref="C13:C39" si="1">D13</f>
        <v>0.7</v>
      </c>
      <c r="D13" s="39">
        <f t="shared" ref="D13:D39" si="2">G13</f>
        <v>0.7</v>
      </c>
      <c r="E13" s="40"/>
      <c r="F13" s="40"/>
      <c r="G13" s="40">
        <v>0.7</v>
      </c>
    </row>
    <row r="14" ht="24" customHeight="1" spans="1:7">
      <c r="A14" s="44" t="s">
        <v>63</v>
      </c>
      <c r="B14" s="44" t="s">
        <v>64</v>
      </c>
      <c r="C14" s="39">
        <f t="shared" si="1"/>
        <v>210</v>
      </c>
      <c r="D14" s="39">
        <f t="shared" si="2"/>
        <v>210</v>
      </c>
      <c r="E14" s="40"/>
      <c r="F14" s="40"/>
      <c r="G14" s="40">
        <v>210</v>
      </c>
    </row>
    <row r="15" ht="24" customHeight="1" spans="1:7">
      <c r="A15" s="44" t="s">
        <v>63</v>
      </c>
      <c r="B15" s="44" t="s">
        <v>65</v>
      </c>
      <c r="C15" s="39">
        <f t="shared" si="1"/>
        <v>180</v>
      </c>
      <c r="D15" s="39">
        <f t="shared" si="2"/>
        <v>180</v>
      </c>
      <c r="E15" s="40"/>
      <c r="F15" s="40"/>
      <c r="G15" s="40">
        <v>180</v>
      </c>
    </row>
    <row r="16" ht="24" customHeight="1" spans="1:7">
      <c r="A16" s="44">
        <v>2082102</v>
      </c>
      <c r="B16" s="44" t="s">
        <v>66</v>
      </c>
      <c r="C16" s="39">
        <f t="shared" si="1"/>
        <v>48.16</v>
      </c>
      <c r="D16" s="39">
        <f t="shared" si="2"/>
        <v>48.16</v>
      </c>
      <c r="E16" s="40"/>
      <c r="F16" s="40"/>
      <c r="G16" s="40">
        <v>48.16</v>
      </c>
    </row>
    <row r="17" ht="24" customHeight="1" spans="1:7">
      <c r="A17" s="44">
        <v>2082002</v>
      </c>
      <c r="B17" s="44" t="s">
        <v>67</v>
      </c>
      <c r="C17" s="39">
        <f t="shared" si="1"/>
        <v>0.2</v>
      </c>
      <c r="D17" s="39">
        <f t="shared" si="2"/>
        <v>0.2</v>
      </c>
      <c r="E17" s="40"/>
      <c r="F17" s="40"/>
      <c r="G17" s="40">
        <v>0.2</v>
      </c>
    </row>
    <row r="18" ht="24" customHeight="1" spans="1:7">
      <c r="A18" s="44">
        <v>2082101</v>
      </c>
      <c r="B18" s="44" t="s">
        <v>68</v>
      </c>
      <c r="C18" s="39">
        <f t="shared" si="1"/>
        <v>7.84</v>
      </c>
      <c r="D18" s="39">
        <f t="shared" si="2"/>
        <v>7.84</v>
      </c>
      <c r="E18" s="40"/>
      <c r="F18" s="40"/>
      <c r="G18" s="40">
        <v>7.84</v>
      </c>
    </row>
    <row r="19" ht="24" customHeight="1" spans="1:7">
      <c r="A19" s="44">
        <v>2082001</v>
      </c>
      <c r="B19" s="44" t="s">
        <v>69</v>
      </c>
      <c r="C19" s="39">
        <f t="shared" si="1"/>
        <v>111.8</v>
      </c>
      <c r="D19" s="39">
        <f t="shared" si="2"/>
        <v>111.8</v>
      </c>
      <c r="E19" s="40"/>
      <c r="F19" s="40"/>
      <c r="G19" s="40">
        <v>111.8</v>
      </c>
    </row>
    <row r="20" ht="24" customHeight="1" spans="1:7">
      <c r="A20" s="44">
        <v>2081901</v>
      </c>
      <c r="B20" s="44" t="s">
        <v>70</v>
      </c>
      <c r="C20" s="39">
        <f t="shared" si="1"/>
        <v>196</v>
      </c>
      <c r="D20" s="39">
        <f t="shared" si="2"/>
        <v>196</v>
      </c>
      <c r="E20" s="40"/>
      <c r="F20" s="40"/>
      <c r="G20" s="40">
        <v>196</v>
      </c>
    </row>
    <row r="21" ht="24" customHeight="1" spans="1:7">
      <c r="A21" s="44">
        <v>2081902</v>
      </c>
      <c r="B21" s="44" t="s">
        <v>71</v>
      </c>
      <c r="C21" s="39">
        <f t="shared" si="1"/>
        <v>196</v>
      </c>
      <c r="D21" s="39">
        <f t="shared" si="2"/>
        <v>196</v>
      </c>
      <c r="E21" s="40"/>
      <c r="F21" s="40"/>
      <c r="G21" s="40">
        <v>196</v>
      </c>
    </row>
    <row r="22" ht="24" customHeight="1" spans="1:7">
      <c r="A22" s="44">
        <v>2081001</v>
      </c>
      <c r="B22" s="44" t="s">
        <v>72</v>
      </c>
      <c r="C22" s="39">
        <f t="shared" si="1"/>
        <v>4.8</v>
      </c>
      <c r="D22" s="39">
        <f t="shared" si="2"/>
        <v>4.8</v>
      </c>
      <c r="E22" s="40"/>
      <c r="F22" s="40"/>
      <c r="G22" s="40">
        <v>4.8</v>
      </c>
    </row>
    <row r="23" ht="24" customHeight="1" spans="1:7">
      <c r="A23" s="44">
        <v>208</v>
      </c>
      <c r="B23" s="44" t="s">
        <v>73</v>
      </c>
      <c r="C23" s="39">
        <f t="shared" si="1"/>
        <v>2732</v>
      </c>
      <c r="D23" s="39">
        <f t="shared" si="2"/>
        <v>2732</v>
      </c>
      <c r="E23" s="40"/>
      <c r="F23" s="40"/>
      <c r="G23" s="40">
        <v>2732</v>
      </c>
    </row>
    <row r="24" ht="24" customHeight="1" spans="1:7">
      <c r="A24" s="44">
        <v>208</v>
      </c>
      <c r="B24" s="44" t="s">
        <v>73</v>
      </c>
      <c r="C24" s="39">
        <f t="shared" si="1"/>
        <v>547.2</v>
      </c>
      <c r="D24" s="39">
        <f t="shared" si="2"/>
        <v>547.2</v>
      </c>
      <c r="E24" s="98"/>
      <c r="F24" s="98"/>
      <c r="G24" s="40">
        <v>547.2</v>
      </c>
    </row>
    <row r="25" ht="20" customHeight="1" spans="1:7">
      <c r="A25" s="44" t="s">
        <v>74</v>
      </c>
      <c r="B25" s="44" t="s">
        <v>72</v>
      </c>
      <c r="C25" s="39">
        <f t="shared" si="1"/>
        <v>0.1</v>
      </c>
      <c r="D25" s="39">
        <f t="shared" si="2"/>
        <v>0.1</v>
      </c>
      <c r="E25" s="66"/>
      <c r="F25" s="66"/>
      <c r="G25" s="40">
        <v>0.1</v>
      </c>
    </row>
    <row r="26" ht="22.5" spans="1:7">
      <c r="A26" s="44" t="s">
        <v>75</v>
      </c>
      <c r="B26" s="44" t="s">
        <v>70</v>
      </c>
      <c r="C26" s="39">
        <f t="shared" si="1"/>
        <v>32.61</v>
      </c>
      <c r="D26" s="39">
        <f t="shared" si="2"/>
        <v>32.61</v>
      </c>
      <c r="E26" s="66"/>
      <c r="F26" s="66"/>
      <c r="G26" s="40">
        <v>32.61</v>
      </c>
    </row>
    <row r="27" ht="22.5" spans="1:7">
      <c r="A27" s="44" t="s">
        <v>75</v>
      </c>
      <c r="B27" s="44" t="s">
        <v>70</v>
      </c>
      <c r="C27" s="39">
        <f t="shared" si="1"/>
        <v>101.82</v>
      </c>
      <c r="D27" s="39">
        <f t="shared" si="2"/>
        <v>101.82</v>
      </c>
      <c r="E27" s="66"/>
      <c r="F27" s="66"/>
      <c r="G27" s="40">
        <v>101.82</v>
      </c>
    </row>
    <row r="28" ht="22.5" spans="1:7">
      <c r="A28" s="44" t="s">
        <v>75</v>
      </c>
      <c r="B28" s="44" t="s">
        <v>70</v>
      </c>
      <c r="C28" s="39">
        <f t="shared" si="1"/>
        <v>71</v>
      </c>
      <c r="D28" s="39">
        <f t="shared" si="2"/>
        <v>71</v>
      </c>
      <c r="E28" s="66"/>
      <c r="F28" s="66"/>
      <c r="G28" s="40">
        <v>71</v>
      </c>
    </row>
    <row r="29" ht="22.5" spans="1:7">
      <c r="A29" s="44" t="s">
        <v>76</v>
      </c>
      <c r="B29" s="44" t="s">
        <v>71</v>
      </c>
      <c r="C29" s="39">
        <f t="shared" si="1"/>
        <v>98.94</v>
      </c>
      <c r="D29" s="39">
        <f t="shared" si="2"/>
        <v>98.94</v>
      </c>
      <c r="E29" s="66"/>
      <c r="F29" s="66"/>
      <c r="G29" s="40">
        <v>98.94</v>
      </c>
    </row>
    <row r="30" ht="22.5" spans="1:7">
      <c r="A30" s="44" t="s">
        <v>76</v>
      </c>
      <c r="B30" s="44" t="s">
        <v>71</v>
      </c>
      <c r="C30" s="39">
        <f t="shared" si="1"/>
        <v>77</v>
      </c>
      <c r="D30" s="39">
        <f t="shared" si="2"/>
        <v>77</v>
      </c>
      <c r="E30" s="66"/>
      <c r="F30" s="66"/>
      <c r="G30" s="40">
        <v>77</v>
      </c>
    </row>
    <row r="31" ht="22.5" spans="1:7">
      <c r="A31" s="44" t="s">
        <v>76</v>
      </c>
      <c r="B31" s="44" t="s">
        <v>71</v>
      </c>
      <c r="C31" s="39">
        <f t="shared" si="1"/>
        <v>34.06</v>
      </c>
      <c r="D31" s="39">
        <f t="shared" si="2"/>
        <v>34.06</v>
      </c>
      <c r="E31" s="66"/>
      <c r="F31" s="66"/>
      <c r="G31" s="40">
        <v>34.06</v>
      </c>
    </row>
    <row r="32" spans="1:7">
      <c r="A32" s="44" t="s">
        <v>77</v>
      </c>
      <c r="B32" s="44" t="s">
        <v>69</v>
      </c>
      <c r="C32" s="39">
        <f t="shared" si="1"/>
        <v>38.82</v>
      </c>
      <c r="D32" s="39">
        <f t="shared" si="2"/>
        <v>38.82</v>
      </c>
      <c r="E32" s="66"/>
      <c r="F32" s="66"/>
      <c r="G32" s="40">
        <v>38.82</v>
      </c>
    </row>
    <row r="33" spans="1:7">
      <c r="A33" s="44" t="s">
        <v>77</v>
      </c>
      <c r="B33" s="44" t="s">
        <v>69</v>
      </c>
      <c r="C33" s="39">
        <f t="shared" si="1"/>
        <v>7.16</v>
      </c>
      <c r="D33" s="39">
        <f t="shared" si="2"/>
        <v>7.16</v>
      </c>
      <c r="E33" s="66"/>
      <c r="F33" s="66"/>
      <c r="G33" s="40">
        <v>7.16</v>
      </c>
    </row>
    <row r="34" ht="22.5" spans="1:7">
      <c r="A34" s="44" t="s">
        <v>78</v>
      </c>
      <c r="B34" s="44" t="s">
        <v>68</v>
      </c>
      <c r="C34" s="39">
        <f t="shared" si="1"/>
        <v>2</v>
      </c>
      <c r="D34" s="39">
        <f t="shared" si="2"/>
        <v>2</v>
      </c>
      <c r="E34" s="66"/>
      <c r="F34" s="66"/>
      <c r="G34" s="40">
        <v>2</v>
      </c>
    </row>
    <row r="35" ht="22.5" spans="1:7">
      <c r="A35" s="44" t="s">
        <v>78</v>
      </c>
      <c r="B35" s="44" t="s">
        <v>68</v>
      </c>
      <c r="C35" s="39">
        <f t="shared" si="1"/>
        <v>0.5</v>
      </c>
      <c r="D35" s="39">
        <f t="shared" si="2"/>
        <v>0.5</v>
      </c>
      <c r="E35" s="66"/>
      <c r="F35" s="66"/>
      <c r="G35" s="40">
        <v>0.5</v>
      </c>
    </row>
    <row r="36" ht="22.5" spans="1:7">
      <c r="A36" s="44" t="s">
        <v>79</v>
      </c>
      <c r="B36" s="44" t="s">
        <v>66</v>
      </c>
      <c r="C36" s="39">
        <f t="shared" si="1"/>
        <v>28.68</v>
      </c>
      <c r="D36" s="39">
        <f t="shared" si="2"/>
        <v>28.68</v>
      </c>
      <c r="E36" s="66"/>
      <c r="F36" s="66"/>
      <c r="G36" s="40">
        <v>28.68</v>
      </c>
    </row>
    <row r="37" ht="22.5" spans="1:7">
      <c r="A37" s="44" t="s">
        <v>79</v>
      </c>
      <c r="B37" s="44" t="s">
        <v>66</v>
      </c>
      <c r="C37" s="39">
        <f t="shared" si="1"/>
        <v>10</v>
      </c>
      <c r="D37" s="39">
        <f t="shared" si="2"/>
        <v>10</v>
      </c>
      <c r="E37" s="66"/>
      <c r="F37" s="66"/>
      <c r="G37" s="40">
        <v>10</v>
      </c>
    </row>
    <row r="38" ht="22.5" spans="1:7">
      <c r="A38" s="44" t="s">
        <v>79</v>
      </c>
      <c r="B38" s="44" t="s">
        <v>66</v>
      </c>
      <c r="C38" s="39">
        <f t="shared" si="1"/>
        <v>9.2</v>
      </c>
      <c r="D38" s="39">
        <f t="shared" si="2"/>
        <v>9.2</v>
      </c>
      <c r="E38" s="66"/>
      <c r="F38" s="66"/>
      <c r="G38" s="40">
        <v>9.2</v>
      </c>
    </row>
    <row r="39" ht="22.5" spans="1:7">
      <c r="A39" s="44" t="s">
        <v>79</v>
      </c>
      <c r="B39" s="44" t="s">
        <v>66</v>
      </c>
      <c r="C39" s="39">
        <f t="shared" si="1"/>
        <v>0.11</v>
      </c>
      <c r="D39" s="39">
        <f t="shared" si="2"/>
        <v>0.11</v>
      </c>
      <c r="E39" s="66"/>
      <c r="F39" s="66"/>
      <c r="G39" s="40">
        <v>0.11</v>
      </c>
    </row>
  </sheetData>
  <mergeCells count="4">
    <mergeCell ref="A1:G1"/>
    <mergeCell ref="D3:F3"/>
    <mergeCell ref="C3:C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K9" sqref="K9"/>
    </sheetView>
  </sheetViews>
  <sheetFormatPr defaultColWidth="9" defaultRowHeight="13.5" outlineLevelCol="4"/>
  <cols>
    <col min="1" max="1" width="11.25" customWidth="1"/>
    <col min="2" max="2" width="18.125" customWidth="1"/>
    <col min="3" max="5" width="11.25" customWidth="1"/>
  </cols>
  <sheetData>
    <row r="1" ht="55.5" customHeight="1" spans="1:5">
      <c r="A1" s="32" t="s">
        <v>101</v>
      </c>
      <c r="B1" s="61"/>
      <c r="C1" s="61"/>
      <c r="D1" s="61"/>
      <c r="E1" s="61"/>
    </row>
    <row r="2" ht="15" customHeight="1" spans="1:5">
      <c r="A2" s="68"/>
      <c r="B2" s="68"/>
      <c r="C2" s="69"/>
      <c r="D2" s="69" t="s">
        <v>102</v>
      </c>
      <c r="E2" s="69"/>
    </row>
    <row r="3" ht="24" spans="1:5">
      <c r="A3" s="70" t="s">
        <v>103</v>
      </c>
      <c r="B3" s="70" t="s">
        <v>104</v>
      </c>
      <c r="C3" s="55" t="s">
        <v>45</v>
      </c>
      <c r="D3" s="56" t="s">
        <v>99</v>
      </c>
      <c r="E3" s="56" t="s">
        <v>100</v>
      </c>
    </row>
    <row r="4" ht="25.15" customHeight="1" spans="1:5">
      <c r="A4" s="71">
        <v>301</v>
      </c>
      <c r="B4" s="72" t="s">
        <v>105</v>
      </c>
      <c r="C4" s="73">
        <f>SUM(C5:C8)</f>
        <v>376.68</v>
      </c>
      <c r="D4" s="73">
        <f>SUM(D5:D8)</f>
        <v>376.68</v>
      </c>
      <c r="E4" s="74">
        <f>SUM(E5:E8)</f>
        <v>0</v>
      </c>
    </row>
    <row r="5" ht="25.15" customHeight="1" spans="1:5">
      <c r="A5" s="55">
        <v>30101</v>
      </c>
      <c r="B5" s="75" t="s">
        <v>106</v>
      </c>
      <c r="C5" s="73">
        <f t="shared" ref="C5:C8" si="0">D5</f>
        <v>310.86</v>
      </c>
      <c r="D5" s="76">
        <v>310.86</v>
      </c>
      <c r="E5" s="76"/>
    </row>
    <row r="6" ht="25.15" customHeight="1" spans="1:5">
      <c r="A6" s="77">
        <v>30302</v>
      </c>
      <c r="B6" s="56" t="s">
        <v>107</v>
      </c>
      <c r="C6" s="73">
        <f t="shared" si="0"/>
        <v>2.06</v>
      </c>
      <c r="D6" s="78">
        <v>2.06</v>
      </c>
      <c r="E6" s="79"/>
    </row>
    <row r="7" ht="25.15" customHeight="1" spans="1:5">
      <c r="A7" s="80">
        <v>30108</v>
      </c>
      <c r="B7" s="56" t="s">
        <v>108</v>
      </c>
      <c r="C7" s="73">
        <f t="shared" si="0"/>
        <v>45.57</v>
      </c>
      <c r="D7" s="40">
        <v>45.57</v>
      </c>
      <c r="E7" s="81"/>
    </row>
    <row r="8" ht="25.15" customHeight="1" spans="1:5">
      <c r="A8" s="80">
        <v>30110</v>
      </c>
      <c r="B8" s="56" t="s">
        <v>109</v>
      </c>
      <c r="C8" s="73">
        <f t="shared" si="0"/>
        <v>18.19</v>
      </c>
      <c r="D8" s="40">
        <v>18.19</v>
      </c>
      <c r="E8" s="82"/>
    </row>
    <row r="9" ht="25.15" customHeight="1" spans="1:5">
      <c r="A9" s="83"/>
      <c r="B9" s="60" t="s">
        <v>45</v>
      </c>
      <c r="C9" s="39">
        <f>C4</f>
        <v>376.68</v>
      </c>
      <c r="D9" s="39">
        <f>SUM(D4)</f>
        <v>376.68</v>
      </c>
      <c r="E9" s="74">
        <f>SUM(E10:E13)</f>
        <v>0</v>
      </c>
    </row>
  </sheetData>
  <mergeCells count="2">
    <mergeCell ref="A1:E1"/>
    <mergeCell ref="D2: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N10" sqref="N10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32" t="s">
        <v>110</v>
      </c>
      <c r="B1" s="32"/>
      <c r="C1" s="32"/>
    </row>
    <row r="2" ht="15" customHeight="1" spans="1:3">
      <c r="A2" s="54" t="s">
        <v>1</v>
      </c>
      <c r="B2" s="54"/>
      <c r="C2" s="54"/>
    </row>
    <row r="3" ht="25.15" customHeight="1" spans="1:3">
      <c r="A3" s="56" t="s">
        <v>111</v>
      </c>
      <c r="B3" s="56" t="s">
        <v>112</v>
      </c>
      <c r="C3" s="34" t="s">
        <v>113</v>
      </c>
    </row>
    <row r="4" ht="25.15" customHeight="1" spans="1:3">
      <c r="A4" s="60" t="s">
        <v>114</v>
      </c>
      <c r="B4" s="39">
        <f>SUM(B5:B7)</f>
        <v>0</v>
      </c>
      <c r="C4" s="60"/>
    </row>
    <row r="5" ht="25.15" customHeight="1" spans="1:3">
      <c r="A5" s="62" t="s">
        <v>115</v>
      </c>
      <c r="B5" s="56"/>
      <c r="C5" s="56"/>
    </row>
    <row r="6" ht="25.15" customHeight="1" spans="1:3">
      <c r="A6" s="62" t="s">
        <v>116</v>
      </c>
      <c r="B6" s="56"/>
      <c r="C6" s="56"/>
    </row>
    <row r="7" ht="25.15" customHeight="1" spans="1:3">
      <c r="A7" s="63" t="s">
        <v>117</v>
      </c>
      <c r="B7" s="39">
        <f>SUM(B8:B9)</f>
        <v>0</v>
      </c>
      <c r="C7" s="60"/>
    </row>
    <row r="8" ht="24.75" spans="1:3">
      <c r="A8" s="64" t="s">
        <v>118</v>
      </c>
      <c r="B8" s="56"/>
      <c r="C8" s="56"/>
    </row>
    <row r="9" ht="30" customHeight="1" spans="1:3">
      <c r="A9" s="65" t="s">
        <v>119</v>
      </c>
      <c r="B9" s="56"/>
      <c r="C9" s="66"/>
    </row>
    <row r="10" ht="132" customHeight="1" spans="1:3">
      <c r="A10" s="67" t="s">
        <v>120</v>
      </c>
      <c r="B10" s="67"/>
      <c r="C10" s="67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61" t="s">
        <v>121</v>
      </c>
      <c r="B1" s="61"/>
      <c r="C1" s="61"/>
      <c r="D1" s="61"/>
      <c r="E1" s="61"/>
    </row>
    <row r="2" ht="15" customHeight="1" spans="1:5">
      <c r="A2" s="53"/>
      <c r="B2" s="54" t="s">
        <v>1</v>
      </c>
      <c r="C2" s="54"/>
      <c r="D2" s="54"/>
      <c r="E2" s="54"/>
    </row>
    <row r="3" ht="28.15" customHeight="1" spans="1:5">
      <c r="A3" s="55" t="s">
        <v>47</v>
      </c>
      <c r="B3" s="55" t="s">
        <v>48</v>
      </c>
      <c r="C3" s="34" t="s">
        <v>45</v>
      </c>
      <c r="D3" s="56" t="s">
        <v>49</v>
      </c>
      <c r="E3" s="34" t="s">
        <v>50</v>
      </c>
    </row>
    <row r="4" ht="22.15" customHeight="1" spans="1:5">
      <c r="A4" s="57"/>
      <c r="B4" s="57"/>
      <c r="C4" s="39">
        <f>SUM(D4:E4)</f>
        <v>0</v>
      </c>
      <c r="D4" s="58"/>
      <c r="E4" s="58"/>
    </row>
    <row r="5" ht="22.15" customHeight="1" spans="1:5">
      <c r="A5" s="57"/>
      <c r="B5" s="59"/>
      <c r="C5" s="39">
        <f t="shared" ref="C5:C17" si="0">SUM(D5:E5)</f>
        <v>0</v>
      </c>
      <c r="D5" s="40"/>
      <c r="E5" s="40"/>
    </row>
    <row r="6" ht="22.15" customHeight="1" spans="1:5">
      <c r="A6" s="57"/>
      <c r="B6" s="59"/>
      <c r="C6" s="39">
        <f t="shared" si="0"/>
        <v>0</v>
      </c>
      <c r="D6" s="40"/>
      <c r="E6" s="40"/>
    </row>
    <row r="7" ht="22.15" customHeight="1" spans="1:5">
      <c r="A7" s="57"/>
      <c r="B7" s="59"/>
      <c r="C7" s="39">
        <f t="shared" si="0"/>
        <v>0</v>
      </c>
      <c r="D7" s="40"/>
      <c r="E7" s="40"/>
    </row>
    <row r="8" ht="22.15" customHeight="1" spans="1:5">
      <c r="A8" s="57"/>
      <c r="B8" s="59"/>
      <c r="C8" s="39">
        <f t="shared" si="0"/>
        <v>0</v>
      </c>
      <c r="D8" s="40"/>
      <c r="E8" s="40"/>
    </row>
    <row r="9" ht="22.15" customHeight="1" spans="1:5">
      <c r="A9" s="57"/>
      <c r="B9" s="59"/>
      <c r="C9" s="39">
        <f t="shared" si="0"/>
        <v>0</v>
      </c>
      <c r="D9" s="40"/>
      <c r="E9" s="40"/>
    </row>
    <row r="10" ht="22.15" customHeight="1" spans="1:5">
      <c r="A10" s="57"/>
      <c r="B10" s="59"/>
      <c r="C10" s="39">
        <f t="shared" si="0"/>
        <v>0</v>
      </c>
      <c r="D10" s="40"/>
      <c r="E10" s="40"/>
    </row>
    <row r="11" ht="22.15" customHeight="1" spans="1:5">
      <c r="A11" s="57"/>
      <c r="B11" s="59"/>
      <c r="C11" s="39">
        <f t="shared" si="0"/>
        <v>0</v>
      </c>
      <c r="D11" s="40"/>
      <c r="E11" s="40"/>
    </row>
    <row r="12" ht="22.15" customHeight="1" spans="1:5">
      <c r="A12" s="57"/>
      <c r="B12" s="59"/>
      <c r="C12" s="39">
        <f t="shared" si="0"/>
        <v>0</v>
      </c>
      <c r="D12" s="40"/>
      <c r="E12" s="40"/>
    </row>
    <row r="13" ht="22.15" customHeight="1" spans="1:5">
      <c r="A13" s="57"/>
      <c r="B13" s="59"/>
      <c r="C13" s="39">
        <f t="shared" si="0"/>
        <v>0</v>
      </c>
      <c r="D13" s="40"/>
      <c r="E13" s="40"/>
    </row>
    <row r="14" ht="22.15" customHeight="1" spans="1:5">
      <c r="A14" s="57"/>
      <c r="B14" s="59"/>
      <c r="C14" s="39">
        <f t="shared" si="0"/>
        <v>0</v>
      </c>
      <c r="D14" s="40"/>
      <c r="E14" s="40"/>
    </row>
    <row r="15" ht="22.15" customHeight="1" spans="1:5">
      <c r="A15" s="57"/>
      <c r="B15" s="59"/>
      <c r="C15" s="39">
        <f t="shared" si="0"/>
        <v>0</v>
      </c>
      <c r="D15" s="40"/>
      <c r="E15" s="40"/>
    </row>
    <row r="16" ht="22.15" customHeight="1" spans="1:5">
      <c r="A16" s="57"/>
      <c r="B16" s="59"/>
      <c r="C16" s="39">
        <f t="shared" si="0"/>
        <v>0</v>
      </c>
      <c r="D16" s="40"/>
      <c r="E16" s="40"/>
    </row>
    <row r="17" ht="22.15" customHeight="1" spans="1:5">
      <c r="A17" s="57"/>
      <c r="B17" s="59"/>
      <c r="C17" s="39">
        <f t="shared" si="0"/>
        <v>0</v>
      </c>
      <c r="D17" s="40"/>
      <c r="E17" s="40"/>
    </row>
    <row r="18" ht="22.15" customHeight="1" spans="1:5">
      <c r="A18" s="60"/>
      <c r="B18" s="60" t="s">
        <v>45</v>
      </c>
      <c r="C18" s="39">
        <f>SUM(C4:C17)</f>
        <v>0</v>
      </c>
      <c r="D18" s="39">
        <f>SUM(D4:D17)</f>
        <v>0</v>
      </c>
      <c r="E18" s="39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32" t="s">
        <v>122</v>
      </c>
      <c r="B1" s="32"/>
      <c r="C1" s="32"/>
      <c r="D1" s="32"/>
      <c r="E1" s="32"/>
    </row>
    <row r="2" ht="15" customHeight="1" spans="1:5">
      <c r="A2" s="53"/>
      <c r="B2" s="54" t="s">
        <v>1</v>
      </c>
      <c r="C2" s="54"/>
      <c r="D2" s="54"/>
      <c r="E2" s="54"/>
    </row>
    <row r="3" ht="14.25" spans="1:5">
      <c r="A3" s="55" t="s">
        <v>47</v>
      </c>
      <c r="B3" s="55" t="s">
        <v>48</v>
      </c>
      <c r="C3" s="34" t="s">
        <v>45</v>
      </c>
      <c r="D3" s="56" t="s">
        <v>49</v>
      </c>
      <c r="E3" s="34" t="s">
        <v>50</v>
      </c>
    </row>
    <row r="4" spans="1:5">
      <c r="A4" s="57"/>
      <c r="B4" s="57"/>
      <c r="C4" s="39">
        <f>SUM(D4:E4)</f>
        <v>0</v>
      </c>
      <c r="D4" s="58"/>
      <c r="E4" s="58"/>
    </row>
    <row r="5" spans="1:5">
      <c r="A5" s="59"/>
      <c r="B5" s="59"/>
      <c r="C5" s="39">
        <f t="shared" ref="C5:C14" si="0">SUM(D5:E5)</f>
        <v>0</v>
      </c>
      <c r="D5" s="40"/>
      <c r="E5" s="40"/>
    </row>
    <row r="6" spans="1:5">
      <c r="A6" s="59"/>
      <c r="B6" s="59"/>
      <c r="C6" s="39">
        <f t="shared" si="0"/>
        <v>0</v>
      </c>
      <c r="D6" s="40"/>
      <c r="E6" s="40"/>
    </row>
    <row r="7" spans="1:5">
      <c r="A7" s="59"/>
      <c r="B7" s="59"/>
      <c r="C7" s="39">
        <f t="shared" si="0"/>
        <v>0</v>
      </c>
      <c r="D7" s="40"/>
      <c r="E7" s="40"/>
    </row>
    <row r="8" spans="1:5">
      <c r="A8" s="59"/>
      <c r="B8" s="59"/>
      <c r="C8" s="39">
        <f t="shared" si="0"/>
        <v>0</v>
      </c>
      <c r="D8" s="40"/>
      <c r="E8" s="40"/>
    </row>
    <row r="9" spans="1:5">
      <c r="A9" s="59"/>
      <c r="B9" s="59"/>
      <c r="C9" s="39">
        <f t="shared" si="0"/>
        <v>0</v>
      </c>
      <c r="D9" s="40"/>
      <c r="E9" s="40"/>
    </row>
    <row r="10" spans="1:5">
      <c r="A10" s="59"/>
      <c r="B10" s="59"/>
      <c r="C10" s="39">
        <f t="shared" si="0"/>
        <v>0</v>
      </c>
      <c r="D10" s="40"/>
      <c r="E10" s="40"/>
    </row>
    <row r="11" spans="1:5">
      <c r="A11" s="57"/>
      <c r="B11" s="57"/>
      <c r="C11" s="39">
        <f t="shared" si="0"/>
        <v>0</v>
      </c>
      <c r="D11" s="40"/>
      <c r="E11" s="40"/>
    </row>
    <row r="12" spans="1:5">
      <c r="A12" s="57"/>
      <c r="B12" s="57"/>
      <c r="C12" s="39">
        <f t="shared" si="0"/>
        <v>0</v>
      </c>
      <c r="D12" s="58"/>
      <c r="E12" s="58"/>
    </row>
    <row r="13" spans="1:5">
      <c r="A13" s="57"/>
      <c r="B13" s="57"/>
      <c r="C13" s="39">
        <f t="shared" si="0"/>
        <v>0</v>
      </c>
      <c r="D13" s="58"/>
      <c r="E13" s="58"/>
    </row>
    <row r="14" spans="1:5">
      <c r="A14" s="57"/>
      <c r="B14" s="57"/>
      <c r="C14" s="39">
        <f t="shared" si="0"/>
        <v>0</v>
      </c>
      <c r="D14" s="58"/>
      <c r="E14" s="58"/>
    </row>
    <row r="15" spans="1:5">
      <c r="A15" s="60"/>
      <c r="B15" s="60" t="s">
        <v>45</v>
      </c>
      <c r="C15" s="39">
        <f>SUM(C4:C14)</f>
        <v>0</v>
      </c>
      <c r="D15" s="39">
        <f>SUM(D4:D14)</f>
        <v>0</v>
      </c>
      <c r="E15" s="39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雨后复斜阳</cp:lastModifiedBy>
  <dcterms:created xsi:type="dcterms:W3CDTF">2022-04-19T08:17:00Z</dcterms:created>
  <dcterms:modified xsi:type="dcterms:W3CDTF">2025-05-13T07:41:34Z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C6FB26E1341F4555B1F8283137AD6499_12</vt:lpwstr>
  </property>
</Properties>
</file>