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8" activeTab="2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县医院残疾人就业保障金" sheetId="11" r:id="rId11"/>
    <sheet name="十一、县医院在职职工未统发工资" sheetId="13" r:id="rId12"/>
    <sheet name="十一、县医院基本医疗保险单位部分" sheetId="14" r:id="rId13"/>
    <sheet name="十一、县医院养老保险单位部分" sheetId="15" r:id="rId14"/>
    <sheet name="十一、县医院失业险及工伤险单位部分" sheetId="16" r:id="rId15"/>
    <sheet name="十一、县医院职业年金单位部分" sheetId="17" r:id="rId16"/>
    <sheet name="十一、县医院退休人员取暖费" sheetId="18" r:id="rId17"/>
    <sheet name="十一、县医院编制内县聘乡用4人2025年全年工资" sheetId="19" r:id="rId18"/>
    <sheet name="十一、县医院返聘退休工资" sheetId="20" r:id="rId19"/>
    <sheet name="十一、县医院高质量发展运营补贴" sheetId="21" r:id="rId20"/>
    <sheet name="十一、2026年电子票据管理系统改造" sheetId="25" r:id="rId21"/>
    <sheet name="十一、医共体中心医院2026年基本电费（非电度电费" sheetId="22" r:id="rId22"/>
    <sheet name="十一、公立医院改革和高质量发展项目县级配套" sheetId="24" r:id="rId23"/>
    <sheet name="十一、聘用冠状动脉支架植入及造影手术专家" sheetId="26" r:id="rId24"/>
    <sheet name="十一、县医院无籍房手续费" sheetId="27" r:id="rId25"/>
    <sheet name="十一、归国华侨退休生活补贴" sheetId="28" r:id="rId26"/>
    <sheet name="高质量发展专项资金2025年结转金额" sheetId="29" r:id="rId27"/>
    <sheet name="Sheet1" sheetId="12" r:id="rId28"/>
    <sheet name="Sheet2" sheetId="23" r:id="rId29"/>
  </sheets>
  <calcPr calcId="144525"/>
</workbook>
</file>

<file path=xl/sharedStrings.xml><?xml version="1.0" encoding="utf-8"?>
<sst xmlns="http://schemas.openxmlformats.org/spreadsheetml/2006/main" count="272">
  <si>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</si>
  <si>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</si>
  <si>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</si>
  <si>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</si>
  <si>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</si>
  <si>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</si>
  <si>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</si>
  <si>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</si>
  <si>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</si>
  <si>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</si>
  <si>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</si>
  <si>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</si>
  <si>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</si>
  <si>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</si>
  <si>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</si>
  <si>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</si>
  <si>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</si>
  <si>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</si>
  <si>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</si>
  <si>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</si>
  <si>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</si>
  <si>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</si>
  <si>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</si>
  <si>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</si>
  <si>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</si>
  <si>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</si>
  <si>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</si>
  <si>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</si>
  <si>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</si>
  <si>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</si>
  <si>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</si>
  <si>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</si>
  <si>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</si>
  <si>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</si>
  <si>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</si>
  <si>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</si>
  <si>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</si>
  <si>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</si>
  <si>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</si>
  <si>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</si>
  <si>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</si>
  <si>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</si>
  <si>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</si>
  <si>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</si>
  <si>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</si>
  <si>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长白朝鲜族自治县人民医院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</si>
  <si>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</si>
  <si>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</si>
  <si>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</si>
  <si>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</si>
  <si>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</si>
  <si>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</si>
  <si>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</si>
  <si>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</si>
  <si>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</si>
  <si>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</si>
  <si>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机关事业单位基本养老保险缴费支出</t>
  </si>
  <si>
    <t>机关事业单位职业年金缴费支出</t>
  </si>
  <si>
    <t>二、医疗卫生与计划生育支出</t>
  </si>
  <si>
    <t>综合医院</t>
  </si>
  <si>
    <t>其他公立医院支出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</si>
  <si>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</si>
  <si>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</si>
  <si>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</si>
  <si>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</si>
  <si>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</si>
  <si>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</si>
  <si>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</si>
  <si>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</si>
  <si>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</si>
  <si>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</si>
  <si>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</si>
  <si>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</si>
  <si>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</si>
  <si>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</si>
  <si>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</si>
  <si>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</si>
  <si>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</si>
  <si>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</si>
  <si>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</si>
  <si>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</si>
  <si>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</si>
  <si>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</si>
  <si>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三公经费</t>
  </si>
  <si>
    <t xml:space="preserve">      ……</t>
  </si>
  <si>
    <t>-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</si>
  <si>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</si>
  <si>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</si>
  <si>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</si>
  <si>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</si>
  <si>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</si>
  <si>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机关事业单位基本养老保险缴费</t>
  </si>
  <si>
    <t>职业年金缴费</t>
  </si>
  <si>
    <t>公务交通补贴</t>
  </si>
  <si>
    <t>职工基本医疗保险缴费</t>
  </si>
  <si>
    <t>社会化用车</t>
  </si>
  <si>
    <t>其他社会保障缴费</t>
  </si>
  <si>
    <t>人员综合定额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</si>
  <si>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</si>
  <si>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</si>
  <si>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</si>
  <si>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</si>
  <si>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</si>
  <si>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</si>
  <si>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</si>
  <si>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</si>
  <si>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</si>
  <si>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</si>
  <si>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</si>
  <si>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</si>
  <si>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</si>
  <si>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</si>
  <si>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</si>
  <si>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</si>
  <si>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</si>
  <si>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</si>
  <si>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</si>
  <si>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</si>
  <si>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</si>
  <si>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</si>
  <si>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</si>
  <si>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县医院2026年残疾人就业保障金</t>
  </si>
  <si>
    <t>县医院在职人员差额工资及高质量发展资金需求</t>
  </si>
  <si>
    <t>县医院基本医疗保险单位部分</t>
  </si>
  <si>
    <t>县医院养老保险单位部分</t>
  </si>
  <si>
    <t>县医院失业险及工伤险单位部分</t>
  </si>
  <si>
    <t>县医院职业年金单位部分</t>
  </si>
  <si>
    <t>县医院退休人员取暖费</t>
  </si>
  <si>
    <t>县医院编制内县聘乡用4人2026年全年工资
（包含取暖费、十三个月工资）</t>
  </si>
  <si>
    <t>县医院返聘退休工资</t>
  </si>
  <si>
    <t>县医院高质量发展运营补贴</t>
  </si>
  <si>
    <t>2026年电子发票管理系统改造</t>
  </si>
  <si>
    <t>医共体中心医院2026年基本电费（非电度电费）</t>
  </si>
  <si>
    <t>聘用冠状动脉支架植入及造影手术专家</t>
  </si>
  <si>
    <r>
      <rPr>
        <sz val="10"/>
        <color theme="1"/>
        <rFont val="宋体"/>
        <charset val="134"/>
      </rPr>
      <t>公立医院改革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和高质量发展项目县级配套</t>
    </r>
  </si>
  <si>
    <t>县医院办理无籍房手续费</t>
  </si>
  <si>
    <t>归国华侨退休生活补贴</t>
  </si>
  <si>
    <t xml:space="preserve">县医院2025年公立医院高质量发展专项资金 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</si>
  <si>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</si>
  <si>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</si>
  <si>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</si>
  <si>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县医院残疾人就业保障金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</si>
  <si>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</si>
  <si>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</si>
  <si>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</si>
  <si>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</si>
  <si>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</si>
  <si>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</si>
  <si>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为促进残疾人就业设立的政府性基金，保障残疾人权益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</si>
  <si>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</si>
  <si>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</si>
  <si>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</si>
  <si>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</si>
  <si>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</si>
  <si>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</si>
  <si>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</si>
  <si>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残保金上缴次数</t>
  </si>
  <si>
    <t>1次</t>
  </si>
  <si>
    <t>质量指标</t>
  </si>
  <si>
    <t>使用补助资金的准确率</t>
  </si>
  <si>
    <t>成本指标</t>
  </si>
  <si>
    <t>2026年残疾人保障金金额</t>
  </si>
  <si>
    <t>17.65万元</t>
  </si>
  <si>
    <t>时效指标</t>
  </si>
  <si>
    <t>项目资金到位的及时性</t>
  </si>
  <si>
    <t>效果指标</t>
  </si>
  <si>
    <t>经济效益指标</t>
  </si>
  <si>
    <t>社会效益指标</t>
  </si>
  <si>
    <t>保障残疾人权益</t>
  </si>
  <si>
    <t>有效保障残疾人权益</t>
  </si>
  <si>
    <t>生态效益指标</t>
  </si>
  <si>
    <t>可持续影响指标</t>
  </si>
  <si>
    <t>满意度指标</t>
  </si>
  <si>
    <t>受益人群满意度</t>
  </si>
  <si>
    <t>≥94%</t>
  </si>
  <si>
    <t>注：只填列一级项目支出绩效目标。</t>
  </si>
  <si>
    <t>县医院在职职工未统发工资</t>
  </si>
  <si>
    <t>保障在职职工权益，按月发放工资</t>
  </si>
  <si>
    <t>发放职工人数</t>
  </si>
  <si>
    <t>发放金额准确率</t>
  </si>
  <si>
    <t>发放金额</t>
  </si>
  <si>
    <t>755.96万元</t>
  </si>
  <si>
    <t>补助资金到位及时率</t>
  </si>
  <si>
    <t>项目持续发挥作用的期限</t>
  </si>
  <si>
    <t>1年</t>
  </si>
  <si>
    <t>≥96</t>
  </si>
  <si>
    <t>保障县医院医疗保险缴费</t>
  </si>
  <si>
    <t>补助公立医院个数</t>
  </si>
  <si>
    <t>1个</t>
  </si>
  <si>
    <t>资金使用准确率</t>
  </si>
  <si>
    <t>医疗保险缴费成本</t>
  </si>
  <si>
    <t>43.8万元</t>
  </si>
  <si>
    <t>医保缴费及时率</t>
  </si>
  <si>
    <t>县医院医疗保险缴费保障</t>
  </si>
  <si>
    <t>职工满意度</t>
  </si>
  <si>
    <t>养老保险缴费成本</t>
  </si>
  <si>
    <t>180.09万元</t>
  </si>
  <si>
    <t>养老保险缴费及时率</t>
  </si>
  <si>
    <t>县医院养老保险缴费保障</t>
  </si>
  <si>
    <t>失业及工伤保险缴费成本</t>
  </si>
  <si>
    <t>11.9万元</t>
  </si>
  <si>
    <t>失业及工伤保险缴费及时率</t>
  </si>
  <si>
    <t>县医院失业及工伤保险缴费保障</t>
  </si>
  <si>
    <t>职业年金缴费成本</t>
  </si>
  <si>
    <t>86.72万元</t>
  </si>
  <si>
    <t>职业年金缴费及时率</t>
  </si>
  <si>
    <t>县医院职业年金缴费保障</t>
  </si>
  <si>
    <t>退休人员数</t>
  </si>
  <si>
    <t>取暖费发放确认率</t>
  </si>
  <si>
    <t>县医院退休人员取暖费每人标准</t>
  </si>
  <si>
    <t>1365元/人</t>
  </si>
  <si>
    <t>发放及时率</t>
  </si>
  <si>
    <t>退休人员取暖费保障</t>
  </si>
  <si>
    <t>退休人员满意度</t>
  </si>
  <si>
    <t xml:space="preserve">发放金额 </t>
  </si>
  <si>
    <t>32.35万元</t>
  </si>
  <si>
    <t>返聘退休人数</t>
  </si>
  <si>
    <t>发放资金的准确率</t>
  </si>
  <si>
    <t>67万元</t>
  </si>
  <si>
    <t>医疗服务能力提升</t>
  </si>
  <si>
    <t>有效提升</t>
  </si>
  <si>
    <t>患者满意度</t>
  </si>
  <si>
    <t>县医院高质量发展营运补贴</t>
  </si>
  <si>
    <t>县医院在职人员差额工资及高质量发展资金，保障职工权益，提高医疗服务能力。</t>
  </si>
  <si>
    <t>补助资金单位个数</t>
  </si>
  <si>
    <t>资金足额拨付率</t>
  </si>
  <si>
    <t>所需资金金额</t>
  </si>
  <si>
    <t>50万元</t>
  </si>
  <si>
    <t>资金使用及时率</t>
  </si>
  <si>
    <t>较大提升</t>
  </si>
  <si>
    <t>群众满意度</t>
  </si>
  <si>
    <t>≥96%</t>
  </si>
  <si>
    <t>2026年电子票据管理系统改造</t>
  </si>
  <si>
    <t>改善当前医院的就诊条件和救治水平，综合提高县人民医院医疗水平，从而满足患者和医院自身发展的各项需要。</t>
  </si>
  <si>
    <t>改造单位个数</t>
  </si>
  <si>
    <t>改造经费</t>
  </si>
  <si>
    <t>46.4万元</t>
  </si>
  <si>
    <t>保障医院正常运行</t>
  </si>
  <si>
    <t>有效保障</t>
  </si>
  <si>
    <t>非电度电费是国家电网除电字电费之外收取的费用，足额缴纳电费保障医院正常用电</t>
  </si>
  <si>
    <t>医院建筑面积</t>
  </si>
  <si>
    <t>15923平方米</t>
  </si>
  <si>
    <t>医共体中心医院2026年基本电费（非电度电费）所需资金</t>
  </si>
  <si>
    <t>88.8万元</t>
  </si>
  <si>
    <t>公立医院改革和高质量发展项目县级配套</t>
  </si>
  <si>
    <t>贯彻落实取消药品加成政策，提升了本单位及本地区医疗水平，使得当地就医秩序得到一定的改善，更好的服务于群众</t>
  </si>
  <si>
    <t>购买设备数量</t>
  </si>
  <si>
    <t>1台</t>
  </si>
  <si>
    <t>项目资金能使用的准确率</t>
  </si>
  <si>
    <t>项目补助资金</t>
  </si>
  <si>
    <t>525万元</t>
  </si>
  <si>
    <t>项目年内完成率</t>
  </si>
  <si>
    <t>提升公立医院综合能力</t>
  </si>
  <si>
    <t>项目持续影响时间</t>
  </si>
  <si>
    <t>就诊患者满意度</t>
  </si>
  <si>
    <t>≥95%</t>
  </si>
  <si>
    <t>聘用冠状动脉支架植入及造影手术专家1人，提高医院医疗服务能力，更好服务患者。</t>
  </si>
  <si>
    <t>聘用专家人数</t>
  </si>
  <si>
    <t>1人</t>
  </si>
  <si>
    <t>48.59万元</t>
  </si>
  <si>
    <t>县医院办理无籍房手续费，保障医院权益，提高服务能力。</t>
  </si>
  <si>
    <t>办理房屋的个数</t>
  </si>
  <si>
    <t>16.53万元</t>
  </si>
  <si>
    <t>归国华侨退休生活补贴发放1人，有效保障退休人员生活水平。</t>
  </si>
  <si>
    <t>补贴人数</t>
  </si>
  <si>
    <t>0.64万元</t>
  </si>
  <si>
    <t>提高退休人员生活水平</t>
  </si>
  <si>
    <t>有效提高</t>
  </si>
  <si>
    <t>开展公立医院高质量发展项目，提高医院服务能力。</t>
  </si>
  <si>
    <t>项目个数</t>
  </si>
  <si>
    <t>60万元</t>
  </si>
  <si>
    <t>提高医院服务能力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</si>
</sst>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11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0"/>
      <color theme="1"/>
      <name val="Calibri"/>
      <charset val="134"/>
    </font>
    <font>
      <sz val="9"/>
      <color rgb="FF000000"/>
      <name val="SimSu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16" borderId="12" applyNumberFormat="0" applyAlignment="0" applyProtection="0">
      <alignment vertical="center"/>
    </xf>
    <xf numFmtId="0" fontId="49" fillId="16" borderId="14" applyNumberFormat="0" applyAlignment="0" applyProtection="0">
      <alignment vertical="center"/>
    </xf>
    <xf numFmtId="0" fontId="46" fillId="29" borderId="15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43" fontId="22" fillId="3" borderId="1" xfId="0" applyNumberFormat="1" applyFont="1" applyFill="1" applyBorder="1" applyAlignment="1">
      <alignment horizontal="center" vertical="center" wrapText="1"/>
    </xf>
    <xf numFmtId="43" fontId="24" fillId="3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25" fillId="4" borderId="1" xfId="0" applyNumberFormat="1" applyFont="1" applyFill="1" applyBorder="1" applyAlignment="1">
      <alignment horizontal="center" vertical="center" wrapText="1"/>
    </xf>
    <xf numFmtId="43" fontId="26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 indent="2"/>
    </xf>
    <xf numFmtId="43" fontId="24" fillId="4" borderId="1" xfId="0" applyNumberFormat="1" applyFont="1" applyFill="1" applyBorder="1" applyAlignment="1">
      <alignment horizontal="right" vertical="center" wrapText="1"/>
    </xf>
    <xf numFmtId="43" fontId="24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center" wrapText="1" indent="2"/>
    </xf>
    <xf numFmtId="0" fontId="22" fillId="0" borderId="1" xfId="0" applyFont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center" vertical="center" wrapText="1" indent="2"/>
    </xf>
    <xf numFmtId="0" fontId="27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22" fillId="3" borderId="1" xfId="0" applyNumberFormat="1" applyFont="1" applyFill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center" wrapText="1"/>
    </xf>
    <xf numFmtId="43" fontId="22" fillId="0" borderId="1" xfId="0" applyNumberFormat="1" applyFont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 indent="2"/>
    </xf>
    <xf numFmtId="0" fontId="20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12" sqref="E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0" t="s">
        <v>0</v>
      </c>
      <c r="B1" s="49"/>
      <c r="C1" s="49"/>
      <c r="D1" s="49"/>
      <c r="E1" s="49"/>
      <c r="F1" s="49"/>
      <c r="G1" s="49"/>
      <c r="H1" s="49"/>
    </row>
    <row r="2" ht="15" customHeight="1" spans="1:8">
      <c r="A2" s="120"/>
      <c r="B2" s="120"/>
      <c r="C2" s="120"/>
      <c r="D2" s="120"/>
      <c r="E2" s="120"/>
      <c r="F2" s="120"/>
      <c r="G2" s="120" t="s">
        <v>1</v>
      </c>
      <c r="H2" s="120"/>
    </row>
    <row r="3" ht="28.9" customHeight="1" spans="1:8">
      <c r="A3" s="86" t="s">
        <v>2</v>
      </c>
      <c r="B3" s="86"/>
      <c r="C3" s="86"/>
      <c r="D3" s="86"/>
      <c r="E3" s="25" t="s">
        <v>3</v>
      </c>
      <c r="F3" s="25"/>
      <c r="G3" s="25"/>
      <c r="H3" s="25"/>
    </row>
    <row r="4" ht="37.5" customHeight="1" spans="1:8">
      <c r="A4" s="86" t="s">
        <v>4</v>
      </c>
      <c r="B4" s="25" t="s">
        <v>5</v>
      </c>
      <c r="C4" s="25" t="s">
        <v>6</v>
      </c>
      <c r="D4" s="25" t="s">
        <v>7</v>
      </c>
      <c r="E4" s="86" t="s">
        <v>4</v>
      </c>
      <c r="F4" s="25" t="s">
        <v>5</v>
      </c>
      <c r="G4" s="121" t="s">
        <v>6</v>
      </c>
      <c r="H4" s="25" t="s">
        <v>7</v>
      </c>
    </row>
    <row r="5" ht="25.5" customHeight="1" spans="1:8">
      <c r="A5" s="25" t="s">
        <v>8</v>
      </c>
      <c r="B5" s="60">
        <f>SUM(C5:D5)</f>
        <v>1986.72</v>
      </c>
      <c r="C5" s="122">
        <v>1986.72</v>
      </c>
      <c r="D5" s="122">
        <v>0</v>
      </c>
      <c r="E5" s="25" t="s">
        <v>9</v>
      </c>
      <c r="F5" s="60">
        <f>SUM(G5:H5)</f>
        <v>4798.72</v>
      </c>
      <c r="G5" s="122">
        <v>4738.72</v>
      </c>
      <c r="H5" s="122">
        <v>60</v>
      </c>
    </row>
    <row r="6" ht="25.5" customHeight="1" spans="1:8">
      <c r="A6" s="25" t="s">
        <v>10</v>
      </c>
      <c r="B6" s="60">
        <f t="shared" ref="B6:B19" si="0">SUM(C6:D6)</f>
        <v>1986.72</v>
      </c>
      <c r="C6" s="122">
        <v>1986.72</v>
      </c>
      <c r="D6" s="122">
        <v>0</v>
      </c>
      <c r="E6" s="25" t="s">
        <v>11</v>
      </c>
      <c r="F6" s="60">
        <f t="shared" ref="F6:F15" si="1">SUM(G6:H6)</f>
        <v>0</v>
      </c>
      <c r="G6" s="122"/>
      <c r="H6" s="122"/>
    </row>
    <row r="7" ht="37.5" customHeight="1" spans="1:8">
      <c r="A7" s="25" t="s">
        <v>12</v>
      </c>
      <c r="B7" s="60">
        <f t="shared" si="0"/>
        <v>0</v>
      </c>
      <c r="C7" s="122">
        <v>0</v>
      </c>
      <c r="D7" s="122"/>
      <c r="E7" s="25" t="s">
        <v>13</v>
      </c>
      <c r="F7" s="60">
        <f t="shared" si="1"/>
        <v>0</v>
      </c>
      <c r="G7" s="122"/>
      <c r="H7" s="122"/>
    </row>
    <row r="8" ht="37.5" customHeight="1" spans="1:8">
      <c r="A8" s="25" t="s">
        <v>14</v>
      </c>
      <c r="B8" s="60">
        <f t="shared" si="0"/>
        <v>0</v>
      </c>
      <c r="C8" s="122"/>
      <c r="D8" s="122"/>
      <c r="E8" s="25" t="s">
        <v>15</v>
      </c>
      <c r="F8" s="60">
        <f t="shared" si="1"/>
        <v>0</v>
      </c>
      <c r="G8" s="122"/>
      <c r="H8" s="122"/>
    </row>
    <row r="9" ht="37.5" customHeight="1" spans="1:8">
      <c r="A9" s="104" t="s">
        <v>16</v>
      </c>
      <c r="B9" s="60">
        <f t="shared" si="0"/>
        <v>0</v>
      </c>
      <c r="C9" s="122"/>
      <c r="D9" s="122"/>
      <c r="E9" s="104"/>
      <c r="F9" s="60">
        <f t="shared" si="1"/>
        <v>0</v>
      </c>
      <c r="G9" s="122"/>
      <c r="H9" s="122"/>
    </row>
    <row r="10" ht="25.5" customHeight="1" spans="1:8">
      <c r="A10" s="104" t="s">
        <v>17</v>
      </c>
      <c r="B10" s="60">
        <f t="shared" si="0"/>
        <v>2752</v>
      </c>
      <c r="C10" s="122">
        <f>SUM(C11:C15)</f>
        <v>2752</v>
      </c>
      <c r="D10" s="122"/>
      <c r="E10" s="104"/>
      <c r="F10" s="60">
        <f t="shared" si="1"/>
        <v>0</v>
      </c>
      <c r="G10" s="122"/>
      <c r="H10" s="122"/>
    </row>
    <row r="11" ht="27" customHeight="1" spans="1:8">
      <c r="A11" s="25" t="s">
        <v>18</v>
      </c>
      <c r="B11" s="60">
        <f t="shared" si="0"/>
        <v>2750</v>
      </c>
      <c r="C11" s="122">
        <v>2750</v>
      </c>
      <c r="D11" s="122"/>
      <c r="E11" s="25"/>
      <c r="F11" s="60">
        <f t="shared" si="1"/>
        <v>0</v>
      </c>
      <c r="G11" s="122"/>
      <c r="H11" s="122"/>
    </row>
    <row r="12" ht="25.5" customHeight="1" spans="1:8">
      <c r="A12" s="25" t="s">
        <v>19</v>
      </c>
      <c r="B12" s="60">
        <f t="shared" si="0"/>
        <v>0</v>
      </c>
      <c r="C12" s="122"/>
      <c r="D12" s="122"/>
      <c r="E12" s="25"/>
      <c r="F12" s="60">
        <f t="shared" si="1"/>
        <v>0</v>
      </c>
      <c r="G12" s="122"/>
      <c r="H12" s="122"/>
    </row>
    <row r="13" ht="25.5" customHeight="1" spans="1:8">
      <c r="A13" s="25" t="s">
        <v>20</v>
      </c>
      <c r="B13" s="60">
        <f t="shared" si="0"/>
        <v>0</v>
      </c>
      <c r="C13" s="122"/>
      <c r="D13" s="122"/>
      <c r="E13" s="25"/>
      <c r="F13" s="60">
        <f t="shared" si="1"/>
        <v>0</v>
      </c>
      <c r="G13" s="122"/>
      <c r="H13" s="122"/>
    </row>
    <row r="14" ht="25.5" customHeight="1" spans="1:8">
      <c r="A14" s="25" t="s">
        <v>21</v>
      </c>
      <c r="B14" s="60">
        <f t="shared" si="0"/>
        <v>0</v>
      </c>
      <c r="C14" s="122"/>
      <c r="D14" s="122"/>
      <c r="E14" s="25"/>
      <c r="F14" s="60">
        <f t="shared" si="1"/>
        <v>0</v>
      </c>
      <c r="G14" s="122"/>
      <c r="H14" s="122"/>
    </row>
    <row r="15" ht="19.9" customHeight="1" spans="1:8">
      <c r="A15" s="25" t="s">
        <v>22</v>
      </c>
      <c r="B15" s="60">
        <f t="shared" si="0"/>
        <v>2</v>
      </c>
      <c r="C15" s="123">
        <v>2</v>
      </c>
      <c r="D15" s="123"/>
      <c r="E15" s="25"/>
      <c r="F15" s="60">
        <f t="shared" si="1"/>
        <v>0</v>
      </c>
      <c r="G15" s="123"/>
      <c r="H15" s="123"/>
    </row>
    <row r="16" ht="25.5" customHeight="1" spans="1:8">
      <c r="A16" s="124" t="s">
        <v>23</v>
      </c>
      <c r="B16" s="60">
        <f t="shared" si="0"/>
        <v>4738.72</v>
      </c>
      <c r="C16" s="60">
        <f>C5+C9+C10</f>
        <v>4738.72</v>
      </c>
      <c r="D16" s="60"/>
      <c r="E16" s="124" t="s">
        <v>24</v>
      </c>
      <c r="F16" s="60">
        <f>SUM(F5:F15)</f>
        <v>4798.72</v>
      </c>
      <c r="G16" s="60">
        <f>SUM(G5:G15)</f>
        <v>4738.72</v>
      </c>
      <c r="H16" s="60">
        <f>SUM(H5:H15)</f>
        <v>60</v>
      </c>
    </row>
    <row r="17" ht="25.5" customHeight="1" spans="1:8">
      <c r="A17" s="25" t="s">
        <v>25</v>
      </c>
      <c r="B17" s="60">
        <f t="shared" si="0"/>
        <v>60</v>
      </c>
      <c r="C17" s="122"/>
      <c r="D17" s="122">
        <v>60</v>
      </c>
      <c r="E17" s="25" t="s">
        <v>26</v>
      </c>
      <c r="F17" s="60">
        <f>SUM(G17:H17)</f>
        <v>0</v>
      </c>
      <c r="G17" s="122"/>
      <c r="H17" s="122"/>
    </row>
    <row r="18" ht="25.5" customHeight="1" spans="1:8">
      <c r="A18" s="25" t="s">
        <v>27</v>
      </c>
      <c r="B18" s="60">
        <f t="shared" si="0"/>
        <v>0</v>
      </c>
      <c r="C18" s="122"/>
      <c r="D18" s="122"/>
      <c r="E18" s="25"/>
      <c r="F18" s="60">
        <f>SUM(G18:H18)</f>
        <v>0</v>
      </c>
      <c r="G18" s="122"/>
      <c r="H18" s="122"/>
    </row>
    <row r="19" ht="33" customHeight="1" spans="1:8">
      <c r="A19" s="124" t="s">
        <v>28</v>
      </c>
      <c r="B19" s="60">
        <f t="shared" si="0"/>
        <v>4798.72</v>
      </c>
      <c r="C19" s="60">
        <f>SUM(C16:C18)</f>
        <v>4738.72</v>
      </c>
      <c r="D19" s="60">
        <v>60</v>
      </c>
      <c r="E19" s="124" t="s">
        <v>29</v>
      </c>
      <c r="F19" s="60">
        <f>SUM(F16:F18)</f>
        <v>4798.72</v>
      </c>
      <c r="G19" s="60">
        <f>SUM(G16:G18)</f>
        <v>4738.72</v>
      </c>
      <c r="H19" s="60">
        <f>SUM(H16:H18)</f>
        <v>60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3888888888889" right="0.313888888888889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2" workbookViewId="0">
      <selection activeCell="C18" sqref="C18"/>
    </sheetView>
  </sheetViews>
  <sheetFormatPr defaultColWidth="9" defaultRowHeight="13.5"/>
  <cols>
    <col min="1" max="1" width="20" customWidth="1"/>
    <col min="2" max="2" width="38.875" style="19" customWidth="1"/>
    <col min="3" max="3" width="31.875" customWidth="1"/>
    <col min="4" max="4" width="34.875" customWidth="1"/>
    <col min="6" max="8" width="15" customWidth="1"/>
  </cols>
  <sheetData>
    <row r="1" ht="28.5" customHeight="1" spans="1:9">
      <c r="A1" s="20" t="s">
        <v>113</v>
      </c>
      <c r="B1" s="21"/>
      <c r="C1" s="20"/>
      <c r="D1" s="20"/>
      <c r="E1" s="20"/>
      <c r="F1" s="20"/>
      <c r="G1" s="20"/>
      <c r="H1" s="20"/>
      <c r="I1" s="20"/>
    </row>
    <row r="2" spans="1:9">
      <c r="A2" s="20"/>
      <c r="B2" s="21"/>
      <c r="C2" s="20"/>
      <c r="D2" s="20"/>
      <c r="E2" s="20"/>
      <c r="F2" s="20"/>
      <c r="G2" s="20"/>
      <c r="H2" s="20"/>
      <c r="I2" s="20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22" t="s">
        <v>114</v>
      </c>
      <c r="B4" s="23" t="s">
        <v>115</v>
      </c>
      <c r="C4" s="23"/>
      <c r="D4" s="22" t="s">
        <v>116</v>
      </c>
      <c r="E4" s="22" t="s">
        <v>46</v>
      </c>
      <c r="F4" s="23" t="s">
        <v>117</v>
      </c>
      <c r="G4" s="23"/>
      <c r="H4" s="23"/>
      <c r="I4" s="22" t="s">
        <v>103</v>
      </c>
    </row>
    <row r="5" ht="46.15" customHeight="1" spans="1:9">
      <c r="A5" s="24"/>
      <c r="B5" s="23" t="s">
        <v>118</v>
      </c>
      <c r="C5" s="23" t="s">
        <v>119</v>
      </c>
      <c r="D5" s="24"/>
      <c r="E5" s="24"/>
      <c r="F5" s="23" t="s">
        <v>35</v>
      </c>
      <c r="G5" s="23" t="s">
        <v>36</v>
      </c>
      <c r="H5" s="23" t="s">
        <v>37</v>
      </c>
      <c r="I5" s="24"/>
    </row>
    <row r="6" ht="22.5" customHeight="1" spans="1:9">
      <c r="A6" s="25" t="s">
        <v>120</v>
      </c>
      <c r="B6" s="25" t="s">
        <v>121</v>
      </c>
      <c r="C6" s="25" t="s">
        <v>121</v>
      </c>
      <c r="D6" s="25" t="s">
        <v>45</v>
      </c>
      <c r="E6" s="26">
        <f>SUM(F6:H6)</f>
        <v>17.65</v>
      </c>
      <c r="F6" s="25">
        <v>17.65</v>
      </c>
      <c r="G6" s="27"/>
      <c r="H6" s="27"/>
      <c r="I6" s="36"/>
    </row>
    <row r="7" ht="22.5" customHeight="1" spans="1:9">
      <c r="A7" s="25" t="s">
        <v>120</v>
      </c>
      <c r="B7" s="25" t="s">
        <v>122</v>
      </c>
      <c r="C7" s="25" t="s">
        <v>122</v>
      </c>
      <c r="D7" s="25" t="s">
        <v>45</v>
      </c>
      <c r="E7" s="26">
        <f t="shared" ref="E7:E21" si="0">SUM(F7:H7)</f>
        <v>755.96</v>
      </c>
      <c r="F7" s="25">
        <v>755.96</v>
      </c>
      <c r="G7" s="27"/>
      <c r="H7" s="27"/>
      <c r="I7" s="36"/>
    </row>
    <row r="8" ht="22.5" customHeight="1" spans="1:9">
      <c r="A8" s="25" t="s">
        <v>120</v>
      </c>
      <c r="B8" s="25" t="s">
        <v>123</v>
      </c>
      <c r="C8" s="25" t="s">
        <v>123</v>
      </c>
      <c r="D8" s="25" t="s">
        <v>45</v>
      </c>
      <c r="E8" s="26">
        <f t="shared" si="0"/>
        <v>43.8</v>
      </c>
      <c r="F8" s="25">
        <v>43.8</v>
      </c>
      <c r="G8" s="27"/>
      <c r="H8" s="27"/>
      <c r="I8" s="36"/>
    </row>
    <row r="9" ht="22.5" customHeight="1" spans="1:9">
      <c r="A9" s="25" t="s">
        <v>120</v>
      </c>
      <c r="B9" s="25" t="s">
        <v>124</v>
      </c>
      <c r="C9" s="25" t="s">
        <v>124</v>
      </c>
      <c r="D9" s="25" t="s">
        <v>45</v>
      </c>
      <c r="E9" s="26">
        <f t="shared" si="0"/>
        <v>180.09</v>
      </c>
      <c r="F9" s="25">
        <v>180.09</v>
      </c>
      <c r="G9" s="27"/>
      <c r="H9" s="27"/>
      <c r="I9" s="36"/>
    </row>
    <row r="10" ht="22.5" customHeight="1" spans="1:10">
      <c r="A10" s="25" t="s">
        <v>120</v>
      </c>
      <c r="B10" s="25" t="s">
        <v>125</v>
      </c>
      <c r="C10" s="25" t="s">
        <v>125</v>
      </c>
      <c r="D10" s="25" t="s">
        <v>45</v>
      </c>
      <c r="E10" s="26">
        <f t="shared" si="0"/>
        <v>11.9</v>
      </c>
      <c r="F10" s="25">
        <v>11.9</v>
      </c>
      <c r="G10" s="27"/>
      <c r="H10" s="27"/>
      <c r="I10" s="36"/>
      <c r="J10" s="37"/>
    </row>
    <row r="11" ht="22.5" customHeight="1" spans="1:9">
      <c r="A11" s="25" t="s">
        <v>120</v>
      </c>
      <c r="B11" s="25" t="s">
        <v>126</v>
      </c>
      <c r="C11" s="25" t="s">
        <v>126</v>
      </c>
      <c r="D11" s="25" t="s">
        <v>45</v>
      </c>
      <c r="E11" s="26">
        <f t="shared" si="0"/>
        <v>86.72</v>
      </c>
      <c r="F11" s="25">
        <v>86.72</v>
      </c>
      <c r="G11" s="27"/>
      <c r="H11" s="27"/>
      <c r="I11" s="36"/>
    </row>
    <row r="12" ht="22.5" customHeight="1" spans="1:9">
      <c r="A12" s="25" t="s">
        <v>120</v>
      </c>
      <c r="B12" s="25" t="s">
        <v>127</v>
      </c>
      <c r="C12" s="25" t="s">
        <v>127</v>
      </c>
      <c r="D12" s="25" t="s">
        <v>45</v>
      </c>
      <c r="E12" s="26">
        <f t="shared" si="0"/>
        <v>15.29</v>
      </c>
      <c r="F12" s="25">
        <v>15.29</v>
      </c>
      <c r="G12" s="27"/>
      <c r="H12" s="27"/>
      <c r="I12" s="38"/>
    </row>
    <row r="13" ht="38" customHeight="1" spans="1:9">
      <c r="A13" s="25" t="s">
        <v>120</v>
      </c>
      <c r="B13" s="25" t="s">
        <v>128</v>
      </c>
      <c r="C13" s="25" t="s">
        <v>128</v>
      </c>
      <c r="D13" s="25" t="s">
        <v>45</v>
      </c>
      <c r="E13" s="26">
        <f t="shared" si="0"/>
        <v>32.35</v>
      </c>
      <c r="F13" s="25">
        <v>32.35</v>
      </c>
      <c r="G13" s="27"/>
      <c r="H13" s="27"/>
      <c r="I13" s="38"/>
    </row>
    <row r="14" ht="22.5" customHeight="1" spans="1:9">
      <c r="A14" s="25" t="s">
        <v>120</v>
      </c>
      <c r="B14" s="25" t="s">
        <v>129</v>
      </c>
      <c r="C14" s="25" t="s">
        <v>129</v>
      </c>
      <c r="D14" s="25" t="s">
        <v>45</v>
      </c>
      <c r="E14" s="26">
        <f t="shared" si="0"/>
        <v>67</v>
      </c>
      <c r="F14" s="25">
        <v>67</v>
      </c>
      <c r="G14" s="27"/>
      <c r="H14" s="27"/>
      <c r="I14" s="38"/>
    </row>
    <row r="15" ht="22.5" customHeight="1" spans="1:9">
      <c r="A15" s="25" t="s">
        <v>120</v>
      </c>
      <c r="B15" s="25" t="s">
        <v>130</v>
      </c>
      <c r="C15" s="25" t="s">
        <v>130</v>
      </c>
      <c r="D15" s="25" t="s">
        <v>45</v>
      </c>
      <c r="E15" s="26">
        <f t="shared" si="0"/>
        <v>50</v>
      </c>
      <c r="F15" s="25">
        <v>50</v>
      </c>
      <c r="G15" s="27"/>
      <c r="H15" s="27"/>
      <c r="I15" s="38"/>
    </row>
    <row r="16" ht="22.5" customHeight="1" spans="1:9">
      <c r="A16" s="25" t="s">
        <v>120</v>
      </c>
      <c r="B16" s="25" t="s">
        <v>131</v>
      </c>
      <c r="C16" s="25" t="s">
        <v>131</v>
      </c>
      <c r="D16" s="25" t="s">
        <v>45</v>
      </c>
      <c r="E16" s="26">
        <f t="shared" si="0"/>
        <v>46.4</v>
      </c>
      <c r="F16" s="25">
        <v>46.4</v>
      </c>
      <c r="G16" s="27"/>
      <c r="H16" s="27"/>
      <c r="I16" s="38"/>
    </row>
    <row r="17" ht="31" customHeight="1" spans="1:9">
      <c r="A17" s="25" t="s">
        <v>120</v>
      </c>
      <c r="B17" s="25" t="s">
        <v>132</v>
      </c>
      <c r="C17" s="25" t="s">
        <v>132</v>
      </c>
      <c r="D17" s="25" t="s">
        <v>45</v>
      </c>
      <c r="E17" s="26">
        <f t="shared" si="0"/>
        <v>88.8</v>
      </c>
      <c r="F17" s="25">
        <v>88.8</v>
      </c>
      <c r="G17" s="27"/>
      <c r="H17" s="27"/>
      <c r="I17" s="38"/>
    </row>
    <row r="18" ht="33" customHeight="1" spans="1:9">
      <c r="A18" s="25" t="s">
        <v>120</v>
      </c>
      <c r="B18" s="25" t="s">
        <v>133</v>
      </c>
      <c r="C18" s="25" t="s">
        <v>133</v>
      </c>
      <c r="D18" s="28" t="s">
        <v>45</v>
      </c>
      <c r="E18" s="26">
        <f t="shared" si="0"/>
        <v>48.59</v>
      </c>
      <c r="F18" s="28">
        <v>48.59</v>
      </c>
      <c r="G18" s="27"/>
      <c r="H18" s="27"/>
      <c r="I18" s="38"/>
    </row>
    <row r="19" ht="33" customHeight="1" spans="1:9">
      <c r="A19" s="25" t="s">
        <v>120</v>
      </c>
      <c r="B19" s="25" t="s">
        <v>134</v>
      </c>
      <c r="C19" s="25" t="s">
        <v>134</v>
      </c>
      <c r="D19" s="28" t="s">
        <v>45</v>
      </c>
      <c r="E19" s="26">
        <v>525</v>
      </c>
      <c r="F19" s="28">
        <v>525</v>
      </c>
      <c r="G19" s="27"/>
      <c r="H19" s="27"/>
      <c r="I19" s="38"/>
    </row>
    <row r="20" ht="33" customHeight="1" spans="1:9">
      <c r="A20" s="25" t="s">
        <v>120</v>
      </c>
      <c r="B20" s="25" t="s">
        <v>135</v>
      </c>
      <c r="C20" s="25" t="s">
        <v>135</v>
      </c>
      <c r="D20" s="28" t="s">
        <v>45</v>
      </c>
      <c r="E20" s="26">
        <v>16.53</v>
      </c>
      <c r="F20" s="28">
        <v>16.53</v>
      </c>
      <c r="G20" s="27"/>
      <c r="H20" s="27"/>
      <c r="I20" s="38"/>
    </row>
    <row r="21" ht="33" customHeight="1" spans="1:9">
      <c r="A21" s="25" t="s">
        <v>120</v>
      </c>
      <c r="B21" s="25" t="s">
        <v>136</v>
      </c>
      <c r="C21" s="25" t="s">
        <v>136</v>
      </c>
      <c r="D21" s="28" t="s">
        <v>45</v>
      </c>
      <c r="E21" s="26">
        <v>0.64</v>
      </c>
      <c r="F21" s="28">
        <v>0.64</v>
      </c>
      <c r="G21" s="27"/>
      <c r="H21" s="27"/>
      <c r="I21" s="38"/>
    </row>
    <row r="22" ht="33" customHeight="1" spans="1:9">
      <c r="A22" s="25" t="s">
        <v>120</v>
      </c>
      <c r="B22" s="29" t="s">
        <v>137</v>
      </c>
      <c r="C22" s="29" t="s">
        <v>137</v>
      </c>
      <c r="D22" s="28" t="s">
        <v>45</v>
      </c>
      <c r="E22" s="26">
        <v>60</v>
      </c>
      <c r="F22" s="28">
        <v>60</v>
      </c>
      <c r="G22" s="27"/>
      <c r="H22" s="27"/>
      <c r="I22" s="38"/>
    </row>
    <row r="23" ht="22.5" customHeight="1" spans="1:9">
      <c r="A23" s="30"/>
      <c r="B23" s="31"/>
      <c r="C23" s="32"/>
      <c r="D23" s="30" t="s">
        <v>46</v>
      </c>
      <c r="E23" s="26">
        <f>SUM(E6:E22)</f>
        <v>2046.72</v>
      </c>
      <c r="F23" s="26">
        <f>SUM(F6:F22)</f>
        <v>2046.72</v>
      </c>
      <c r="G23" s="26">
        <f>SUM(G6:G18)</f>
        <v>0</v>
      </c>
      <c r="H23" s="26">
        <f>SUM(H6:H18)</f>
        <v>0</v>
      </c>
      <c r="I23" s="39"/>
    </row>
    <row r="24" ht="25.5" spans="1:9">
      <c r="A24" s="13" t="s">
        <v>138</v>
      </c>
      <c r="B24" s="33"/>
      <c r="C24" s="13"/>
      <c r="D24" s="13"/>
      <c r="E24" s="13"/>
      <c r="F24" s="13"/>
      <c r="G24" s="13"/>
      <c r="H24" s="13"/>
      <c r="I24" s="13"/>
    </row>
    <row r="25" ht="21" customHeight="1" spans="1:9">
      <c r="A25" s="34" t="s">
        <v>139</v>
      </c>
      <c r="B25" s="35"/>
      <c r="C25" s="34"/>
      <c r="D25" s="34"/>
      <c r="E25" s="34"/>
      <c r="F25" s="34"/>
      <c r="G25" s="34"/>
      <c r="H25" s="34"/>
      <c r="I25" s="34"/>
    </row>
  </sheetData>
  <mergeCells count="10">
    <mergeCell ref="G3:I3"/>
    <mergeCell ref="B4:C4"/>
    <mergeCell ref="F4:H4"/>
    <mergeCell ref="A24:I24"/>
    <mergeCell ref="A25:I25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E13" sqref="E13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 t="s">
        <v>141</v>
      </c>
      <c r="E3" s="4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17.65</v>
      </c>
      <c r="E5" s="4"/>
    </row>
    <row r="6" ht="30" customHeight="1" spans="1:5">
      <c r="A6" s="4"/>
      <c r="B6" s="4" t="s">
        <v>145</v>
      </c>
      <c r="C6" s="4"/>
      <c r="D6" s="7">
        <v>17.65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148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156</v>
      </c>
      <c r="E11" s="5" t="s">
        <v>157</v>
      </c>
    </row>
    <row r="12" ht="30" customHeight="1" spans="1:5">
      <c r="A12" s="4"/>
      <c r="B12" s="4"/>
      <c r="C12" s="4" t="s">
        <v>158</v>
      </c>
      <c r="D12" s="5" t="s">
        <v>159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161</v>
      </c>
      <c r="E13" s="5" t="s">
        <v>162</v>
      </c>
    </row>
    <row r="14" ht="30" customHeight="1" spans="1:5">
      <c r="A14" s="4"/>
      <c r="B14" s="4"/>
      <c r="C14" s="4" t="s">
        <v>163</v>
      </c>
      <c r="D14" s="5" t="s">
        <v>164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168</v>
      </c>
      <c r="E16" s="5" t="s">
        <v>169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173</v>
      </c>
      <c r="E19" s="18" t="s">
        <v>174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3" sqref="E13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 t="s">
        <v>176</v>
      </c>
      <c r="E3" s="4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755.96</v>
      </c>
      <c r="E5" s="4"/>
    </row>
    <row r="6" ht="30" customHeight="1" spans="1:5">
      <c r="A6" s="4"/>
      <c r="B6" s="4" t="s">
        <v>145</v>
      </c>
      <c r="C6" s="4"/>
      <c r="D6" s="7">
        <v>755.96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177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178</v>
      </c>
      <c r="E11" s="5">
        <v>121</v>
      </c>
    </row>
    <row r="12" ht="30" customHeight="1" spans="1:5">
      <c r="A12" s="4"/>
      <c r="B12" s="4"/>
      <c r="C12" s="4" t="s">
        <v>158</v>
      </c>
      <c r="D12" s="5" t="s">
        <v>179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180</v>
      </c>
      <c r="E13" s="5" t="s">
        <v>181</v>
      </c>
    </row>
    <row r="14" ht="30" customHeight="1" spans="1:5">
      <c r="A14" s="4"/>
      <c r="B14" s="4"/>
      <c r="C14" s="4" t="s">
        <v>163</v>
      </c>
      <c r="D14" s="5" t="s">
        <v>182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183</v>
      </c>
      <c r="E16" s="5" t="s">
        <v>184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173</v>
      </c>
      <c r="E19" s="16" t="s">
        <v>185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 t="s">
        <v>123</v>
      </c>
      <c r="E3" s="4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43.8</v>
      </c>
      <c r="E5" s="4"/>
    </row>
    <row r="6" ht="30" customHeight="1" spans="1:5">
      <c r="A6" s="4"/>
      <c r="B6" s="4" t="s">
        <v>145</v>
      </c>
      <c r="C6" s="4"/>
      <c r="D6" s="7">
        <v>43.8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186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187</v>
      </c>
      <c r="E11" s="5" t="s">
        <v>188</v>
      </c>
    </row>
    <row r="12" ht="30" customHeight="1" spans="1:5">
      <c r="A12" s="4"/>
      <c r="B12" s="4"/>
      <c r="C12" s="4" t="s">
        <v>158</v>
      </c>
      <c r="D12" s="5" t="s">
        <v>189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190</v>
      </c>
      <c r="E13" s="5" t="s">
        <v>191</v>
      </c>
    </row>
    <row r="14" ht="30" customHeight="1" spans="1:5">
      <c r="A14" s="4"/>
      <c r="B14" s="4"/>
      <c r="C14" s="4" t="s">
        <v>163</v>
      </c>
      <c r="D14" s="5" t="s">
        <v>192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193</v>
      </c>
      <c r="E16" s="15">
        <v>1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194</v>
      </c>
      <c r="E19" s="15">
        <v>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 t="s">
        <v>124</v>
      </c>
      <c r="E3" s="4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180.09</v>
      </c>
      <c r="E5" s="4"/>
    </row>
    <row r="6" ht="30" customHeight="1" spans="1:5">
      <c r="A6" s="4"/>
      <c r="B6" s="4" t="s">
        <v>145</v>
      </c>
      <c r="C6" s="4"/>
      <c r="D6" s="7">
        <v>180.09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186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187</v>
      </c>
      <c r="E11" s="5" t="s">
        <v>188</v>
      </c>
    </row>
    <row r="12" ht="30" customHeight="1" spans="1:5">
      <c r="A12" s="4"/>
      <c r="B12" s="4"/>
      <c r="C12" s="4" t="s">
        <v>158</v>
      </c>
      <c r="D12" s="5" t="s">
        <v>189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195</v>
      </c>
      <c r="E13" s="5" t="s">
        <v>196</v>
      </c>
    </row>
    <row r="14" ht="30" customHeight="1" spans="1:5">
      <c r="A14" s="4"/>
      <c r="B14" s="4"/>
      <c r="C14" s="4" t="s">
        <v>163</v>
      </c>
      <c r="D14" s="5" t="s">
        <v>197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198</v>
      </c>
      <c r="E16" s="15">
        <v>1</v>
      </c>
    </row>
    <row r="17" ht="30" customHeight="1" spans="1:5">
      <c r="A17" s="4"/>
      <c r="B17" s="4"/>
      <c r="C17" s="4" t="s">
        <v>170</v>
      </c>
      <c r="D17" s="5"/>
      <c r="E17" s="15"/>
    </row>
    <row r="18" ht="30" customHeight="1" spans="1:5">
      <c r="A18" s="4"/>
      <c r="B18" s="4"/>
      <c r="C18" s="4" t="s">
        <v>171</v>
      </c>
      <c r="D18" s="5"/>
      <c r="E18" s="15"/>
    </row>
    <row r="19" ht="30" customHeight="1" spans="1:5">
      <c r="A19" s="4"/>
      <c r="B19" s="4"/>
      <c r="C19" s="4" t="s">
        <v>172</v>
      </c>
      <c r="D19" s="5" t="s">
        <v>194</v>
      </c>
      <c r="E19" s="15">
        <v>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N7" sqref="N6:N7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5" t="s">
        <v>125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11.9</v>
      </c>
      <c r="E5" s="4"/>
    </row>
    <row r="6" ht="30" customHeight="1" spans="1:5">
      <c r="A6" s="4"/>
      <c r="B6" s="4" t="s">
        <v>145</v>
      </c>
      <c r="C6" s="4"/>
      <c r="D6" s="7">
        <v>11.9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186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187</v>
      </c>
      <c r="E11" s="5" t="s">
        <v>188</v>
      </c>
    </row>
    <row r="12" ht="30" customHeight="1" spans="1:5">
      <c r="A12" s="4"/>
      <c r="B12" s="4"/>
      <c r="C12" s="4" t="s">
        <v>158</v>
      </c>
      <c r="D12" s="5" t="s">
        <v>189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199</v>
      </c>
      <c r="E13" s="5" t="s">
        <v>200</v>
      </c>
    </row>
    <row r="14" ht="30" customHeight="1" spans="1:5">
      <c r="A14" s="4"/>
      <c r="B14" s="4"/>
      <c r="C14" s="4" t="s">
        <v>163</v>
      </c>
      <c r="D14" s="5" t="s">
        <v>201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202</v>
      </c>
      <c r="E16" s="15">
        <v>1</v>
      </c>
    </row>
    <row r="17" ht="30" customHeight="1" spans="1:5">
      <c r="A17" s="4"/>
      <c r="B17" s="4"/>
      <c r="C17" s="4" t="s">
        <v>170</v>
      </c>
      <c r="D17" s="5"/>
      <c r="E17" s="15"/>
    </row>
    <row r="18" ht="30" customHeight="1" spans="1:5">
      <c r="A18" s="4"/>
      <c r="B18" s="4"/>
      <c r="C18" s="4" t="s">
        <v>171</v>
      </c>
      <c r="D18" s="5"/>
      <c r="E18" s="15"/>
    </row>
    <row r="19" ht="30" customHeight="1" spans="1:5">
      <c r="A19" s="4"/>
      <c r="B19" s="4"/>
      <c r="C19" s="4" t="s">
        <v>172</v>
      </c>
      <c r="D19" s="5" t="s">
        <v>194</v>
      </c>
      <c r="E19" s="15">
        <v>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8" sqref="E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5" t="s">
        <v>126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86.72</v>
      </c>
      <c r="E5" s="4"/>
    </row>
    <row r="6" ht="30" customHeight="1" spans="1:5">
      <c r="A6" s="4"/>
      <c r="B6" s="4" t="s">
        <v>145</v>
      </c>
      <c r="C6" s="4"/>
      <c r="D6" s="7">
        <v>86.72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186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187</v>
      </c>
      <c r="E11" s="5" t="s">
        <v>188</v>
      </c>
    </row>
    <row r="12" ht="30" customHeight="1" spans="1:5">
      <c r="A12" s="4"/>
      <c r="B12" s="4"/>
      <c r="C12" s="4" t="s">
        <v>158</v>
      </c>
      <c r="D12" s="5" t="s">
        <v>189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203</v>
      </c>
      <c r="E13" s="5" t="s">
        <v>204</v>
      </c>
    </row>
    <row r="14" ht="30" customHeight="1" spans="1:5">
      <c r="A14" s="4"/>
      <c r="B14" s="4"/>
      <c r="C14" s="4" t="s">
        <v>163</v>
      </c>
      <c r="D14" s="5" t="s">
        <v>205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206</v>
      </c>
      <c r="E16" s="15">
        <v>1</v>
      </c>
    </row>
    <row r="17" ht="30" customHeight="1" spans="1:5">
      <c r="A17" s="4"/>
      <c r="B17" s="4"/>
      <c r="C17" s="4" t="s">
        <v>170</v>
      </c>
      <c r="D17" s="5"/>
      <c r="E17" s="15"/>
    </row>
    <row r="18" ht="30" customHeight="1" spans="1:5">
      <c r="A18" s="4"/>
      <c r="B18" s="4"/>
      <c r="C18" s="4" t="s">
        <v>171</v>
      </c>
      <c r="D18" s="5"/>
      <c r="E18" s="15"/>
    </row>
    <row r="19" ht="30" customHeight="1" spans="1:5">
      <c r="A19" s="4"/>
      <c r="B19" s="4"/>
      <c r="C19" s="4" t="s">
        <v>172</v>
      </c>
      <c r="D19" s="5" t="s">
        <v>194</v>
      </c>
      <c r="E19" s="15">
        <v>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I18" sqref="I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5" t="s">
        <v>127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15.29</v>
      </c>
      <c r="E5" s="4"/>
    </row>
    <row r="6" ht="30" customHeight="1" spans="1:5">
      <c r="A6" s="4"/>
      <c r="B6" s="4" t="s">
        <v>145</v>
      </c>
      <c r="C6" s="4"/>
      <c r="D6" s="7">
        <v>15.29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186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207</v>
      </c>
      <c r="E11" s="5">
        <v>112</v>
      </c>
    </row>
    <row r="12" ht="30" customHeight="1" spans="1:5">
      <c r="A12" s="4"/>
      <c r="B12" s="4"/>
      <c r="C12" s="4" t="s">
        <v>158</v>
      </c>
      <c r="D12" s="5" t="s">
        <v>208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209</v>
      </c>
      <c r="E13" s="5" t="s">
        <v>210</v>
      </c>
    </row>
    <row r="14" ht="30" customHeight="1" spans="1:5">
      <c r="A14" s="4"/>
      <c r="B14" s="4"/>
      <c r="C14" s="4" t="s">
        <v>163</v>
      </c>
      <c r="D14" s="5" t="s">
        <v>211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212</v>
      </c>
      <c r="E16" s="15">
        <v>1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213</v>
      </c>
      <c r="E19" s="17">
        <v>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6" sqref="E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128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32.35</v>
      </c>
      <c r="E5" s="4"/>
    </row>
    <row r="6" ht="30" customHeight="1" spans="1:5">
      <c r="A6" s="4"/>
      <c r="B6" s="4" t="s">
        <v>145</v>
      </c>
      <c r="C6" s="4"/>
      <c r="D6" s="7">
        <v>32.35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177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178</v>
      </c>
      <c r="E11" s="5">
        <v>4</v>
      </c>
    </row>
    <row r="12" ht="30" customHeight="1" spans="1:5">
      <c r="A12" s="4"/>
      <c r="B12" s="4"/>
      <c r="C12" s="4" t="s">
        <v>158</v>
      </c>
      <c r="D12" s="5" t="s">
        <v>179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214</v>
      </c>
      <c r="E13" s="5" t="s">
        <v>215</v>
      </c>
    </row>
    <row r="14" ht="30" customHeight="1" spans="1:5">
      <c r="A14" s="4"/>
      <c r="B14" s="4"/>
      <c r="C14" s="4" t="s">
        <v>163</v>
      </c>
      <c r="D14" s="5" t="s">
        <v>182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183</v>
      </c>
      <c r="E16" s="5" t="s">
        <v>184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173</v>
      </c>
      <c r="E19" s="16" t="s">
        <v>185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9" sqref="E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129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67</v>
      </c>
      <c r="E5" s="4"/>
    </row>
    <row r="6" ht="30" customHeight="1" spans="1:5">
      <c r="A6" s="4"/>
      <c r="B6" s="4" t="s">
        <v>145</v>
      </c>
      <c r="C6" s="4"/>
      <c r="D6" s="7">
        <v>67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4" t="s">
        <v>177</v>
      </c>
      <c r="C8" s="4"/>
      <c r="D8" s="4"/>
      <c r="E8" s="4"/>
    </row>
    <row r="9" ht="30" customHeight="1" spans="1:5">
      <c r="A9" s="10"/>
      <c r="B9" s="4"/>
      <c r="C9" s="4"/>
      <c r="D9" s="4"/>
      <c r="E9" s="4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216</v>
      </c>
      <c r="E11" s="5">
        <v>12</v>
      </c>
    </row>
    <row r="12" ht="30" customHeight="1" spans="1:5">
      <c r="A12" s="4"/>
      <c r="B12" s="4"/>
      <c r="C12" s="4" t="s">
        <v>158</v>
      </c>
      <c r="D12" s="5" t="s">
        <v>217</v>
      </c>
      <c r="E12" s="15">
        <v>1</v>
      </c>
    </row>
    <row r="13" ht="30" customHeight="1" spans="1:5">
      <c r="A13" s="4"/>
      <c r="B13" s="4"/>
      <c r="C13" s="4" t="s">
        <v>160</v>
      </c>
      <c r="D13" s="5" t="s">
        <v>180</v>
      </c>
      <c r="E13" s="5" t="s">
        <v>218</v>
      </c>
    </row>
    <row r="14" ht="30" customHeight="1" spans="1:5">
      <c r="A14" s="4"/>
      <c r="B14" s="4"/>
      <c r="C14" s="4" t="s">
        <v>163</v>
      </c>
      <c r="D14" s="5" t="s">
        <v>182</v>
      </c>
      <c r="E14" s="15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5"/>
    </row>
    <row r="16" ht="30" customHeight="1" spans="1:5">
      <c r="A16" s="4"/>
      <c r="B16" s="4"/>
      <c r="C16" s="4" t="s">
        <v>167</v>
      </c>
      <c r="D16" s="5" t="s">
        <v>219</v>
      </c>
      <c r="E16" s="5" t="s">
        <v>220</v>
      </c>
    </row>
    <row r="17" ht="30" customHeight="1" spans="1:5">
      <c r="A17" s="4"/>
      <c r="B17" s="4"/>
      <c r="C17" s="4" t="s">
        <v>170</v>
      </c>
      <c r="D17" s="5"/>
      <c r="E17" s="5"/>
    </row>
    <row r="18" ht="30" customHeight="1" spans="1:5">
      <c r="A18" s="4"/>
      <c r="B18" s="4"/>
      <c r="C18" s="4" t="s">
        <v>171</v>
      </c>
      <c r="D18" s="5"/>
      <c r="E18" s="5"/>
    </row>
    <row r="19" ht="30" customHeight="1" spans="1:5">
      <c r="A19" s="4"/>
      <c r="B19" s="4"/>
      <c r="C19" s="4" t="s">
        <v>172</v>
      </c>
      <c r="D19" s="5" t="s">
        <v>221</v>
      </c>
      <c r="E19" s="16" t="s">
        <v>185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35" sqref="G35"/>
    </sheetView>
  </sheetViews>
  <sheetFormatPr defaultColWidth="9" defaultRowHeight="13.5"/>
  <cols>
    <col min="1" max="1" width="23.625" customWidth="1"/>
  </cols>
  <sheetData>
    <row r="1" ht="27" spans="1:19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ht="15" customHeight="1" spans="1:19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10"/>
      <c r="N2" s="97"/>
      <c r="O2" s="111"/>
      <c r="P2" s="41" t="s">
        <v>1</v>
      </c>
      <c r="Q2" s="41"/>
      <c r="R2" s="41"/>
      <c r="S2" s="41"/>
    </row>
    <row r="3" ht="15" customHeight="1" spans="1:19">
      <c r="A3" s="42" t="s">
        <v>31</v>
      </c>
      <c r="B3" s="42" t="s">
        <v>32</v>
      </c>
      <c r="C3" s="42" t="s">
        <v>33</v>
      </c>
      <c r="D3" s="42"/>
      <c r="E3" s="42"/>
      <c r="F3" s="42"/>
      <c r="G3" s="42"/>
      <c r="H3" s="42"/>
      <c r="I3" s="42"/>
      <c r="J3" s="42"/>
      <c r="K3" s="42"/>
      <c r="L3" s="42"/>
      <c r="M3" s="112" t="s">
        <v>34</v>
      </c>
      <c r="N3" s="112"/>
      <c r="O3" s="112"/>
      <c r="P3" s="112"/>
      <c r="Q3" s="112"/>
      <c r="R3" s="112"/>
      <c r="S3" s="112"/>
    </row>
    <row r="4" ht="15" customHeight="1" spans="1:19">
      <c r="A4" s="42"/>
      <c r="B4" s="42"/>
      <c r="C4" s="104" t="s">
        <v>5</v>
      </c>
      <c r="D4" s="105" t="s">
        <v>35</v>
      </c>
      <c r="E4" s="105" t="s">
        <v>36</v>
      </c>
      <c r="F4" s="105" t="s">
        <v>37</v>
      </c>
      <c r="G4" s="105" t="s">
        <v>38</v>
      </c>
      <c r="H4" s="104" t="s">
        <v>18</v>
      </c>
      <c r="I4" s="113" t="s">
        <v>19</v>
      </c>
      <c r="J4" s="105" t="s">
        <v>20</v>
      </c>
      <c r="K4" s="105" t="s">
        <v>21</v>
      </c>
      <c r="L4" s="113" t="s">
        <v>22</v>
      </c>
      <c r="M4" s="113" t="s">
        <v>5</v>
      </c>
      <c r="N4" s="104" t="s">
        <v>39</v>
      </c>
      <c r="O4" s="104" t="s">
        <v>40</v>
      </c>
      <c r="P4" s="104" t="s">
        <v>41</v>
      </c>
      <c r="Q4" s="104" t="s">
        <v>42</v>
      </c>
      <c r="R4" s="104" t="s">
        <v>43</v>
      </c>
      <c r="S4" s="117" t="s">
        <v>44</v>
      </c>
    </row>
    <row r="5" ht="15" customHeight="1" spans="1:19">
      <c r="A5" s="42"/>
      <c r="B5" s="42"/>
      <c r="C5" s="104"/>
      <c r="D5" s="106"/>
      <c r="E5" s="106"/>
      <c r="F5" s="106"/>
      <c r="G5" s="106"/>
      <c r="H5" s="104"/>
      <c r="I5" s="114"/>
      <c r="J5" s="106"/>
      <c r="K5" s="106"/>
      <c r="L5" s="114"/>
      <c r="M5" s="114"/>
      <c r="N5" s="104"/>
      <c r="O5" s="104"/>
      <c r="P5" s="104"/>
      <c r="Q5" s="104"/>
      <c r="R5" s="104"/>
      <c r="S5" s="118"/>
    </row>
    <row r="6" ht="15" customHeight="1" spans="1:19">
      <c r="A6" s="42"/>
      <c r="B6" s="42"/>
      <c r="C6" s="104"/>
      <c r="D6" s="107"/>
      <c r="E6" s="107"/>
      <c r="F6" s="107"/>
      <c r="G6" s="107"/>
      <c r="H6" s="104"/>
      <c r="I6" s="115"/>
      <c r="J6" s="107"/>
      <c r="K6" s="107"/>
      <c r="L6" s="115"/>
      <c r="M6" s="115"/>
      <c r="N6" s="104"/>
      <c r="O6" s="104"/>
      <c r="P6" s="104"/>
      <c r="Q6" s="104"/>
      <c r="R6" s="104"/>
      <c r="S6" s="119"/>
    </row>
    <row r="7" ht="15" customHeight="1" spans="1:19">
      <c r="A7" s="87" t="s">
        <v>45</v>
      </c>
      <c r="B7" s="26">
        <f>C7+M7</f>
        <v>4798.72</v>
      </c>
      <c r="C7" s="26">
        <f>SUM(D7:L7)</f>
        <v>4738.72</v>
      </c>
      <c r="D7" s="108">
        <v>1986.72</v>
      </c>
      <c r="E7" s="108"/>
      <c r="F7" s="108"/>
      <c r="G7" s="108"/>
      <c r="H7" s="108">
        <v>2750</v>
      </c>
      <c r="I7" s="108"/>
      <c r="J7" s="108"/>
      <c r="K7" s="108"/>
      <c r="L7" s="108">
        <v>2</v>
      </c>
      <c r="M7" s="26">
        <f>SUM(N7:S7)</f>
        <v>60</v>
      </c>
      <c r="N7" s="108">
        <v>60</v>
      </c>
      <c r="O7" s="108"/>
      <c r="P7" s="108"/>
      <c r="Q7" s="108"/>
      <c r="R7" s="108"/>
      <c r="S7" s="108"/>
    </row>
    <row r="8" ht="15" customHeight="1" spans="1:19">
      <c r="A8" s="46"/>
      <c r="B8" s="26">
        <f t="shared" ref="B8:B20" si="0">C8+M8</f>
        <v>0</v>
      </c>
      <c r="C8" s="26">
        <f t="shared" ref="C8:C20" si="1">SUM(D8:L8)</f>
        <v>0</v>
      </c>
      <c r="D8" s="47"/>
      <c r="E8" s="47"/>
      <c r="F8" s="47"/>
      <c r="G8" s="47"/>
      <c r="H8" s="47"/>
      <c r="I8" s="47"/>
      <c r="J8" s="47"/>
      <c r="K8" s="47"/>
      <c r="L8" s="47"/>
      <c r="M8" s="26">
        <f t="shared" ref="M8:M20" si="2">SUM(N8:S8)</f>
        <v>0</v>
      </c>
      <c r="N8" s="47"/>
      <c r="O8" s="47"/>
      <c r="P8" s="47"/>
      <c r="Q8" s="47"/>
      <c r="R8" s="47"/>
      <c r="S8" s="47"/>
    </row>
    <row r="9" ht="15" customHeight="1" spans="1:19">
      <c r="A9" s="46"/>
      <c r="B9" s="26">
        <f t="shared" si="0"/>
        <v>0</v>
      </c>
      <c r="C9" s="26">
        <f t="shared" si="1"/>
        <v>0</v>
      </c>
      <c r="D9" s="47"/>
      <c r="E9" s="47"/>
      <c r="F9" s="47"/>
      <c r="G9" s="47"/>
      <c r="H9" s="47"/>
      <c r="I9" s="47"/>
      <c r="J9" s="47"/>
      <c r="K9" s="47"/>
      <c r="L9" s="47"/>
      <c r="M9" s="26">
        <f t="shared" si="2"/>
        <v>0</v>
      </c>
      <c r="N9" s="47"/>
      <c r="O9" s="47"/>
      <c r="P9" s="47"/>
      <c r="Q9" s="47"/>
      <c r="R9" s="47"/>
      <c r="S9" s="47"/>
    </row>
    <row r="10" ht="15" customHeight="1" spans="1:19">
      <c r="A10" s="46"/>
      <c r="B10" s="26">
        <f t="shared" si="0"/>
        <v>0</v>
      </c>
      <c r="C10" s="26">
        <f t="shared" si="1"/>
        <v>0</v>
      </c>
      <c r="D10" s="47"/>
      <c r="E10" s="47"/>
      <c r="F10" s="47"/>
      <c r="G10" s="47"/>
      <c r="H10" s="47"/>
      <c r="I10" s="47"/>
      <c r="J10" s="47"/>
      <c r="K10" s="47"/>
      <c r="L10" s="47"/>
      <c r="M10" s="26">
        <f t="shared" si="2"/>
        <v>0</v>
      </c>
      <c r="N10" s="47"/>
      <c r="O10" s="47"/>
      <c r="P10" s="47"/>
      <c r="Q10" s="47"/>
      <c r="R10" s="47"/>
      <c r="S10" s="47"/>
    </row>
    <row r="11" ht="15" customHeight="1" spans="1:19">
      <c r="A11" s="46"/>
      <c r="B11" s="26">
        <f t="shared" si="0"/>
        <v>0</v>
      </c>
      <c r="C11" s="26">
        <f t="shared" si="1"/>
        <v>0</v>
      </c>
      <c r="D11" s="47"/>
      <c r="E11" s="47"/>
      <c r="F11" s="47"/>
      <c r="G11" s="47"/>
      <c r="H11" s="47"/>
      <c r="I11" s="47"/>
      <c r="J11" s="47"/>
      <c r="K11" s="47"/>
      <c r="L11" s="47"/>
      <c r="M11" s="26">
        <f t="shared" si="2"/>
        <v>0</v>
      </c>
      <c r="N11" s="47"/>
      <c r="O11" s="47"/>
      <c r="P11" s="47"/>
      <c r="Q11" s="47"/>
      <c r="R11" s="47"/>
      <c r="S11" s="47"/>
    </row>
    <row r="12" ht="15" customHeight="1" spans="1:19">
      <c r="A12" s="46"/>
      <c r="B12" s="26">
        <f t="shared" si="0"/>
        <v>0</v>
      </c>
      <c r="C12" s="26">
        <f t="shared" si="1"/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26">
        <f t="shared" si="2"/>
        <v>0</v>
      </c>
      <c r="N12" s="47"/>
      <c r="O12" s="47"/>
      <c r="P12" s="47"/>
      <c r="Q12" s="47"/>
      <c r="R12" s="47"/>
      <c r="S12" s="47"/>
    </row>
    <row r="13" ht="15" customHeight="1" spans="1:19">
      <c r="A13" s="44"/>
      <c r="B13" s="26">
        <f t="shared" si="0"/>
        <v>0</v>
      </c>
      <c r="C13" s="26">
        <f t="shared" si="1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26">
        <f t="shared" si="2"/>
        <v>0</v>
      </c>
      <c r="N13" s="47"/>
      <c r="O13" s="47"/>
      <c r="P13" s="47"/>
      <c r="Q13" s="47"/>
      <c r="R13" s="47"/>
      <c r="S13" s="47"/>
    </row>
    <row r="14" ht="15" customHeight="1" spans="1:19">
      <c r="A14" s="46"/>
      <c r="B14" s="26">
        <f t="shared" si="0"/>
        <v>0</v>
      </c>
      <c r="C14" s="26">
        <f t="shared" si="1"/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26">
        <f t="shared" si="2"/>
        <v>0</v>
      </c>
      <c r="N14" s="47"/>
      <c r="O14" s="47"/>
      <c r="P14" s="47"/>
      <c r="Q14" s="47"/>
      <c r="R14" s="47"/>
      <c r="S14" s="47"/>
    </row>
    <row r="15" ht="15" customHeight="1" spans="1:19">
      <c r="A15" s="46"/>
      <c r="B15" s="26">
        <f t="shared" si="0"/>
        <v>0</v>
      </c>
      <c r="C15" s="26">
        <f t="shared" si="1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26">
        <f t="shared" si="2"/>
        <v>0</v>
      </c>
      <c r="N15" s="47"/>
      <c r="O15" s="47"/>
      <c r="P15" s="47"/>
      <c r="Q15" s="47"/>
      <c r="R15" s="47"/>
      <c r="S15" s="47"/>
    </row>
    <row r="16" ht="15" customHeight="1" spans="1:19">
      <c r="A16" s="46"/>
      <c r="B16" s="26">
        <f t="shared" si="0"/>
        <v>0</v>
      </c>
      <c r="C16" s="26">
        <f t="shared" si="1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26">
        <f t="shared" si="2"/>
        <v>0</v>
      </c>
      <c r="N16" s="47"/>
      <c r="O16" s="47"/>
      <c r="P16" s="47"/>
      <c r="Q16" s="47"/>
      <c r="R16" s="47"/>
      <c r="S16" s="47"/>
    </row>
    <row r="17" ht="15" customHeight="1" spans="1:19">
      <c r="A17" s="46"/>
      <c r="B17" s="26">
        <f t="shared" si="0"/>
        <v>0</v>
      </c>
      <c r="C17" s="26">
        <f t="shared" si="1"/>
        <v>0</v>
      </c>
      <c r="D17" s="47"/>
      <c r="E17" s="47"/>
      <c r="F17" s="47"/>
      <c r="G17" s="47"/>
      <c r="H17" s="47"/>
      <c r="I17" s="47"/>
      <c r="J17" s="47"/>
      <c r="K17" s="47"/>
      <c r="L17" s="47"/>
      <c r="M17" s="26">
        <f t="shared" si="2"/>
        <v>0</v>
      </c>
      <c r="N17" s="47"/>
      <c r="O17" s="47"/>
      <c r="P17" s="47"/>
      <c r="Q17" s="47"/>
      <c r="R17" s="47"/>
      <c r="S17" s="47"/>
    </row>
    <row r="18" ht="15" customHeight="1" spans="1:19">
      <c r="A18" s="46"/>
      <c r="B18" s="26">
        <f t="shared" si="0"/>
        <v>0</v>
      </c>
      <c r="C18" s="26">
        <f t="shared" si="1"/>
        <v>0</v>
      </c>
      <c r="D18" s="47"/>
      <c r="E18" s="47"/>
      <c r="F18" s="47"/>
      <c r="G18" s="47"/>
      <c r="H18" s="47"/>
      <c r="I18" s="47"/>
      <c r="J18" s="47"/>
      <c r="K18" s="47"/>
      <c r="L18" s="47"/>
      <c r="M18" s="26">
        <f t="shared" si="2"/>
        <v>0</v>
      </c>
      <c r="N18" s="47"/>
      <c r="O18" s="47"/>
      <c r="P18" s="47"/>
      <c r="Q18" s="47"/>
      <c r="R18" s="47"/>
      <c r="S18" s="47"/>
    </row>
    <row r="19" ht="15" customHeight="1" spans="1:19">
      <c r="A19" s="46"/>
      <c r="B19" s="26">
        <f t="shared" si="0"/>
        <v>0</v>
      </c>
      <c r="C19" s="26">
        <f t="shared" si="1"/>
        <v>0</v>
      </c>
      <c r="D19" s="47"/>
      <c r="E19" s="47"/>
      <c r="F19" s="47"/>
      <c r="G19" s="47"/>
      <c r="H19" s="47"/>
      <c r="I19" s="47"/>
      <c r="J19" s="47"/>
      <c r="K19" s="47"/>
      <c r="L19" s="47"/>
      <c r="M19" s="26">
        <f t="shared" si="2"/>
        <v>0</v>
      </c>
      <c r="N19" s="47"/>
      <c r="O19" s="47"/>
      <c r="P19" s="47"/>
      <c r="Q19" s="47"/>
      <c r="R19" s="47"/>
      <c r="S19" s="47"/>
    </row>
    <row r="20" ht="15" customHeight="1" spans="1:19">
      <c r="A20" s="109" t="s">
        <v>46</v>
      </c>
      <c r="B20" s="26">
        <f t="shared" si="0"/>
        <v>4798.72</v>
      </c>
      <c r="C20" s="26">
        <f t="shared" si="1"/>
        <v>4738.72</v>
      </c>
      <c r="D20" s="26">
        <f>SUM(D7:D19)</f>
        <v>1986.72</v>
      </c>
      <c r="E20" s="26">
        <f t="shared" ref="E20:L20" si="3">SUM(E7:E19)</f>
        <v>0</v>
      </c>
      <c r="F20" s="26">
        <f t="shared" si="3"/>
        <v>0</v>
      </c>
      <c r="G20" s="26">
        <f t="shared" si="3"/>
        <v>0</v>
      </c>
      <c r="H20" s="26">
        <f t="shared" si="3"/>
        <v>2750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2</v>
      </c>
      <c r="M20" s="26">
        <f t="shared" si="2"/>
        <v>60</v>
      </c>
      <c r="N20" s="116">
        <f t="shared" ref="N20:S20" si="4">SUM(N7:N19)</f>
        <v>60</v>
      </c>
      <c r="O20" s="116">
        <f t="shared" si="4"/>
        <v>0</v>
      </c>
      <c r="P20" s="116">
        <f t="shared" si="4"/>
        <v>0</v>
      </c>
      <c r="Q20" s="116">
        <f t="shared" si="4"/>
        <v>0</v>
      </c>
      <c r="R20" s="116">
        <f t="shared" si="4"/>
        <v>0</v>
      </c>
      <c r="S20" s="11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12" sqref="C12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222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50</v>
      </c>
      <c r="E5" s="4"/>
    </row>
    <row r="6" ht="30" customHeight="1" spans="1:5">
      <c r="A6" s="4"/>
      <c r="B6" s="4" t="s">
        <v>145</v>
      </c>
      <c r="C6" s="4"/>
      <c r="D6" s="7">
        <v>50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223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224</v>
      </c>
      <c r="E11" s="4">
        <v>1</v>
      </c>
    </row>
    <row r="12" ht="30" customHeight="1" spans="1:5">
      <c r="A12" s="4"/>
      <c r="B12" s="4"/>
      <c r="C12" s="4" t="s">
        <v>158</v>
      </c>
      <c r="D12" s="5" t="s">
        <v>225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226</v>
      </c>
      <c r="E13" s="4" t="s">
        <v>227</v>
      </c>
    </row>
    <row r="14" ht="30" customHeight="1" spans="1:5">
      <c r="A14" s="4"/>
      <c r="B14" s="4"/>
      <c r="C14" s="4" t="s">
        <v>163</v>
      </c>
      <c r="D14" s="5" t="s">
        <v>228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219</v>
      </c>
      <c r="E16" s="4" t="s">
        <v>229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/>
      <c r="E18" s="4"/>
    </row>
    <row r="19" ht="30" customHeight="1" spans="1:5">
      <c r="A19" s="4"/>
      <c r="B19" s="4"/>
      <c r="C19" s="4" t="s">
        <v>172</v>
      </c>
      <c r="D19" s="5" t="s">
        <v>230</v>
      </c>
      <c r="E19" s="14" t="s">
        <v>231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B8" sqref="B8:E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232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46.4</v>
      </c>
      <c r="E5" s="4"/>
    </row>
    <row r="6" ht="30" customHeight="1" spans="1:5">
      <c r="A6" s="4"/>
      <c r="B6" s="4" t="s">
        <v>145</v>
      </c>
      <c r="C6" s="4"/>
      <c r="D6" s="7">
        <v>46.4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233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234</v>
      </c>
      <c r="E11" s="4" t="s">
        <v>188</v>
      </c>
    </row>
    <row r="12" ht="30" customHeight="1" spans="1:5">
      <c r="A12" s="4"/>
      <c r="B12" s="4"/>
      <c r="C12" s="4" t="s">
        <v>158</v>
      </c>
      <c r="D12" s="5" t="s">
        <v>225</v>
      </c>
      <c r="E12" s="11">
        <v>1</v>
      </c>
    </row>
    <row r="13" ht="42" customHeight="1" spans="1:5">
      <c r="A13" s="4"/>
      <c r="B13" s="4"/>
      <c r="C13" s="4" t="s">
        <v>160</v>
      </c>
      <c r="D13" s="5" t="s">
        <v>235</v>
      </c>
      <c r="E13" s="4" t="s">
        <v>236</v>
      </c>
    </row>
    <row r="14" ht="30" customHeight="1" spans="1:5">
      <c r="A14" s="4"/>
      <c r="B14" s="4"/>
      <c r="C14" s="4" t="s">
        <v>163</v>
      </c>
      <c r="D14" s="5" t="s">
        <v>228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237</v>
      </c>
      <c r="E16" s="4" t="s">
        <v>238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/>
      <c r="E18" s="4"/>
    </row>
    <row r="19" ht="30" customHeight="1" spans="1:5">
      <c r="A19" s="4"/>
      <c r="B19" s="4"/>
      <c r="C19" s="4" t="s">
        <v>172</v>
      </c>
      <c r="D19" s="5" t="s">
        <v>230</v>
      </c>
      <c r="E19" s="14" t="s">
        <v>231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4" sqref="H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132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88.8</v>
      </c>
      <c r="E5" s="4"/>
    </row>
    <row r="6" ht="30" customHeight="1" spans="1:5">
      <c r="A6" s="4"/>
      <c r="B6" s="4" t="s">
        <v>145</v>
      </c>
      <c r="C6" s="4"/>
      <c r="D6" s="7">
        <v>88.8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239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240</v>
      </c>
      <c r="E11" s="4" t="s">
        <v>241</v>
      </c>
    </row>
    <row r="12" ht="30" customHeight="1" spans="1:5">
      <c r="A12" s="4"/>
      <c r="B12" s="4"/>
      <c r="C12" s="4" t="s">
        <v>158</v>
      </c>
      <c r="D12" s="5" t="s">
        <v>225</v>
      </c>
      <c r="E12" s="11">
        <v>1</v>
      </c>
    </row>
    <row r="13" ht="68" customHeight="1" spans="1:5">
      <c r="A13" s="4"/>
      <c r="B13" s="4"/>
      <c r="C13" s="4" t="s">
        <v>160</v>
      </c>
      <c r="D13" s="5" t="s">
        <v>242</v>
      </c>
      <c r="E13" s="4" t="s">
        <v>243</v>
      </c>
    </row>
    <row r="14" ht="30" customHeight="1" spans="1:5">
      <c r="A14" s="4"/>
      <c r="B14" s="4"/>
      <c r="C14" s="4" t="s">
        <v>163</v>
      </c>
      <c r="D14" s="5" t="s">
        <v>228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237</v>
      </c>
      <c r="E16" s="4" t="s">
        <v>238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/>
      <c r="E18" s="4"/>
    </row>
    <row r="19" ht="30" customHeight="1" spans="1:5">
      <c r="A19" s="4"/>
      <c r="B19" s="4"/>
      <c r="C19" s="4" t="s">
        <v>172</v>
      </c>
      <c r="D19" s="5" t="s">
        <v>230</v>
      </c>
      <c r="E19" s="14" t="s">
        <v>231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C11" sqref="C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244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525</v>
      </c>
      <c r="E5" s="4"/>
    </row>
    <row r="6" ht="30" customHeight="1" spans="1:5">
      <c r="A6" s="4"/>
      <c r="B6" s="4" t="s">
        <v>145</v>
      </c>
      <c r="C6" s="4"/>
      <c r="D6" s="7">
        <v>525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245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246</v>
      </c>
      <c r="E11" s="4" t="s">
        <v>247</v>
      </c>
    </row>
    <row r="12" ht="30" customHeight="1" spans="1:5">
      <c r="A12" s="4"/>
      <c r="B12" s="4"/>
      <c r="C12" s="4" t="s">
        <v>158</v>
      </c>
      <c r="D12" s="5" t="s">
        <v>248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249</v>
      </c>
      <c r="E13" s="4" t="s">
        <v>250</v>
      </c>
    </row>
    <row r="14" ht="30" customHeight="1" spans="1:5">
      <c r="A14" s="4"/>
      <c r="B14" s="4"/>
      <c r="C14" s="4" t="s">
        <v>163</v>
      </c>
      <c r="D14" s="5" t="s">
        <v>251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252</v>
      </c>
      <c r="E16" s="4" t="s">
        <v>229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 t="s">
        <v>253</v>
      </c>
      <c r="E18" s="4" t="s">
        <v>184</v>
      </c>
    </row>
    <row r="19" ht="30" customHeight="1" spans="1:5">
      <c r="A19" s="4"/>
      <c r="B19" s="4"/>
      <c r="C19" s="4" t="s">
        <v>172</v>
      </c>
      <c r="D19" s="5" t="s">
        <v>254</v>
      </c>
      <c r="E19" s="12" t="s">
        <v>255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16" sqref="D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133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48.59</v>
      </c>
      <c r="E5" s="4"/>
    </row>
    <row r="6" ht="30" customHeight="1" spans="1:5">
      <c r="A6" s="4"/>
      <c r="B6" s="4" t="s">
        <v>145</v>
      </c>
      <c r="C6" s="4"/>
      <c r="D6" s="7">
        <v>48.59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256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257</v>
      </c>
      <c r="E11" s="4" t="s">
        <v>258</v>
      </c>
    </row>
    <row r="12" ht="30" customHeight="1" spans="1:5">
      <c r="A12" s="4"/>
      <c r="B12" s="4"/>
      <c r="C12" s="4" t="s">
        <v>158</v>
      </c>
      <c r="D12" s="5" t="s">
        <v>248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249</v>
      </c>
      <c r="E13" s="4" t="s">
        <v>259</v>
      </c>
    </row>
    <row r="14" ht="30" customHeight="1" spans="1:5">
      <c r="A14" s="4"/>
      <c r="B14" s="4"/>
      <c r="C14" s="4" t="s">
        <v>163</v>
      </c>
      <c r="D14" s="5" t="s">
        <v>251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252</v>
      </c>
      <c r="E16" s="4" t="s">
        <v>229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 t="s">
        <v>253</v>
      </c>
      <c r="E18" s="4" t="s">
        <v>184</v>
      </c>
    </row>
    <row r="19" ht="30" customHeight="1" spans="1:5">
      <c r="A19" s="4"/>
      <c r="B19" s="4"/>
      <c r="C19" s="4" t="s">
        <v>172</v>
      </c>
      <c r="D19" s="5" t="s">
        <v>254</v>
      </c>
      <c r="E19" s="12" t="s">
        <v>255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17" sqref="D17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135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16.53</v>
      </c>
      <c r="E5" s="4"/>
    </row>
    <row r="6" ht="30" customHeight="1" spans="1:5">
      <c r="A6" s="4"/>
      <c r="B6" s="4" t="s">
        <v>145</v>
      </c>
      <c r="C6" s="4"/>
      <c r="D6" s="7">
        <v>16.53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260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261</v>
      </c>
      <c r="E11" s="4" t="s">
        <v>188</v>
      </c>
    </row>
    <row r="12" ht="30" customHeight="1" spans="1:5">
      <c r="A12" s="4"/>
      <c r="B12" s="4"/>
      <c r="C12" s="4" t="s">
        <v>158</v>
      </c>
      <c r="D12" s="5" t="s">
        <v>248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249</v>
      </c>
      <c r="E13" s="4" t="s">
        <v>262</v>
      </c>
    </row>
    <row r="14" ht="30" customHeight="1" spans="1:5">
      <c r="A14" s="4"/>
      <c r="B14" s="4"/>
      <c r="C14" s="4" t="s">
        <v>163</v>
      </c>
      <c r="D14" s="5" t="s">
        <v>251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252</v>
      </c>
      <c r="E16" s="4" t="s">
        <v>229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 t="s">
        <v>253</v>
      </c>
      <c r="E18" s="4" t="s">
        <v>184</v>
      </c>
    </row>
    <row r="19" ht="30" customHeight="1" spans="1:5">
      <c r="A19" s="4"/>
      <c r="B19" s="4"/>
      <c r="C19" s="4" t="s">
        <v>172</v>
      </c>
      <c r="D19" s="5" t="s">
        <v>254</v>
      </c>
      <c r="E19" s="12" t="s">
        <v>255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8" sqref="E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136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>
        <v>0.64</v>
      </c>
      <c r="E5" s="4"/>
    </row>
    <row r="6" ht="30" customHeight="1" spans="1:5">
      <c r="A6" s="4"/>
      <c r="B6" s="4" t="s">
        <v>145</v>
      </c>
      <c r="C6" s="4"/>
      <c r="D6" s="7">
        <v>0.64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263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264</v>
      </c>
      <c r="E11" s="4" t="s">
        <v>188</v>
      </c>
    </row>
    <row r="12" ht="30" customHeight="1" spans="1:5">
      <c r="A12" s="4"/>
      <c r="B12" s="4"/>
      <c r="C12" s="4" t="s">
        <v>158</v>
      </c>
      <c r="D12" s="5" t="s">
        <v>248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249</v>
      </c>
      <c r="E13" s="4" t="s">
        <v>265</v>
      </c>
    </row>
    <row r="14" ht="30" customHeight="1" spans="1:5">
      <c r="A14" s="4"/>
      <c r="B14" s="4"/>
      <c r="C14" s="4" t="s">
        <v>163</v>
      </c>
      <c r="D14" s="5" t="s">
        <v>251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266</v>
      </c>
      <c r="E16" s="4" t="s">
        <v>267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 t="s">
        <v>253</v>
      </c>
      <c r="E18" s="4" t="s">
        <v>184</v>
      </c>
    </row>
    <row r="19" ht="30" customHeight="1" spans="1:5">
      <c r="A19" s="4"/>
      <c r="B19" s="4"/>
      <c r="C19" s="4" t="s">
        <v>172</v>
      </c>
      <c r="D19" s="5" t="s">
        <v>254</v>
      </c>
      <c r="E19" s="12" t="s">
        <v>255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8" sqref="I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60" customHeight="1" spans="1:5">
      <c r="A3" s="4" t="s">
        <v>115</v>
      </c>
      <c r="B3" s="4"/>
      <c r="C3" s="4"/>
      <c r="D3" s="5" t="s">
        <v>137</v>
      </c>
      <c r="E3" s="5"/>
    </row>
    <row r="4" ht="30" customHeight="1" spans="1:5">
      <c r="A4" s="4" t="s">
        <v>142</v>
      </c>
      <c r="B4" s="4"/>
      <c r="C4" s="4"/>
      <c r="D4" s="6" t="s">
        <v>118</v>
      </c>
      <c r="E4" s="6"/>
    </row>
    <row r="5" ht="30" customHeight="1" spans="1:5">
      <c r="A5" s="4" t="s">
        <v>143</v>
      </c>
      <c r="B5" s="4" t="s">
        <v>144</v>
      </c>
      <c r="C5" s="4"/>
      <c r="D5" s="4"/>
      <c r="E5" s="4"/>
    </row>
    <row r="6" ht="30" customHeight="1" spans="1:5">
      <c r="A6" s="4"/>
      <c r="B6" s="4" t="s">
        <v>145</v>
      </c>
      <c r="C6" s="4"/>
      <c r="D6" s="7">
        <v>60</v>
      </c>
      <c r="E6" s="7"/>
    </row>
    <row r="7" ht="30" customHeight="1" spans="1:5">
      <c r="A7" s="4"/>
      <c r="B7" s="4" t="s">
        <v>146</v>
      </c>
      <c r="C7" s="4"/>
      <c r="D7" s="7"/>
      <c r="E7" s="7"/>
    </row>
    <row r="8" ht="30" customHeight="1" spans="1:5">
      <c r="A8" s="8" t="s">
        <v>147</v>
      </c>
      <c r="B8" s="9" t="s">
        <v>268</v>
      </c>
      <c r="C8" s="9"/>
      <c r="D8" s="9"/>
      <c r="E8" s="9"/>
    </row>
    <row r="9" ht="30" customHeight="1" spans="1:5">
      <c r="A9" s="10"/>
      <c r="B9" s="9"/>
      <c r="C9" s="9"/>
      <c r="D9" s="9"/>
      <c r="E9" s="9"/>
    </row>
    <row r="10" ht="30" customHeight="1" spans="1:5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5">
      <c r="A11" s="4"/>
      <c r="B11" s="4" t="s">
        <v>154</v>
      </c>
      <c r="C11" s="4" t="s">
        <v>155</v>
      </c>
      <c r="D11" s="5" t="s">
        <v>269</v>
      </c>
      <c r="E11" s="4">
        <v>1</v>
      </c>
    </row>
    <row r="12" ht="30" customHeight="1" spans="1:5">
      <c r="A12" s="4"/>
      <c r="B12" s="4"/>
      <c r="C12" s="4" t="s">
        <v>158</v>
      </c>
      <c r="D12" s="5" t="s">
        <v>248</v>
      </c>
      <c r="E12" s="11">
        <v>1</v>
      </c>
    </row>
    <row r="13" ht="30" customHeight="1" spans="1:5">
      <c r="A13" s="4"/>
      <c r="B13" s="4"/>
      <c r="C13" s="4" t="s">
        <v>160</v>
      </c>
      <c r="D13" s="5" t="s">
        <v>249</v>
      </c>
      <c r="E13" s="4" t="s">
        <v>270</v>
      </c>
    </row>
    <row r="14" ht="30" customHeight="1" spans="1:5">
      <c r="A14" s="4"/>
      <c r="B14" s="4"/>
      <c r="C14" s="4" t="s">
        <v>163</v>
      </c>
      <c r="D14" s="5" t="s">
        <v>251</v>
      </c>
      <c r="E14" s="11">
        <v>1</v>
      </c>
    </row>
    <row r="15" ht="30" customHeight="1" spans="1:5">
      <c r="A15" s="4"/>
      <c r="B15" s="4" t="s">
        <v>165</v>
      </c>
      <c r="C15" s="4" t="s">
        <v>166</v>
      </c>
      <c r="D15" s="5"/>
      <c r="E15" s="4"/>
    </row>
    <row r="16" ht="30" customHeight="1" spans="1:5">
      <c r="A16" s="4"/>
      <c r="B16" s="4"/>
      <c r="C16" s="4" t="s">
        <v>167</v>
      </c>
      <c r="D16" s="5" t="s">
        <v>271</v>
      </c>
      <c r="E16" s="4" t="s">
        <v>267</v>
      </c>
    </row>
    <row r="17" ht="30" customHeight="1" spans="1:5">
      <c r="A17" s="4"/>
      <c r="B17" s="4"/>
      <c r="C17" s="4" t="s">
        <v>170</v>
      </c>
      <c r="D17" s="5"/>
      <c r="E17" s="4"/>
    </row>
    <row r="18" ht="30" customHeight="1" spans="1:5">
      <c r="A18" s="4"/>
      <c r="B18" s="4"/>
      <c r="C18" s="4" t="s">
        <v>171</v>
      </c>
      <c r="D18" s="5" t="s">
        <v>253</v>
      </c>
      <c r="E18" s="4"/>
    </row>
    <row r="19" ht="30" customHeight="1" spans="1:5">
      <c r="A19" s="4"/>
      <c r="B19" s="4"/>
      <c r="C19" s="4" t="s">
        <v>172</v>
      </c>
      <c r="D19" s="5" t="s">
        <v>254</v>
      </c>
      <c r="E19" s="12" t="s">
        <v>255</v>
      </c>
    </row>
    <row r="20" ht="25.5" spans="1:5">
      <c r="A20" s="13" t="s">
        <v>175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F25" sqref="F25"/>
    </sheetView>
  </sheetViews>
  <sheetFormatPr defaultColWidth="9" defaultRowHeight="13.5" outlineLevelCol="7"/>
  <cols>
    <col min="1" max="1" width="15.125" customWidth="1"/>
    <col min="2" max="2" width="24" customWidth="1"/>
    <col min="8" max="8" width="26.375" customWidth="1"/>
  </cols>
  <sheetData>
    <row r="1" ht="28.5" customHeight="1" spans="1:8">
      <c r="A1" s="95" t="s">
        <v>47</v>
      </c>
      <c r="B1" s="96"/>
      <c r="C1" s="96"/>
      <c r="D1" s="96"/>
      <c r="E1" s="96"/>
      <c r="F1" s="96"/>
      <c r="G1" s="96"/>
      <c r="H1" s="96"/>
    </row>
    <row r="2" ht="15" customHeight="1" spans="1:8">
      <c r="A2" s="97"/>
      <c r="B2" s="97"/>
      <c r="C2" s="97"/>
      <c r="D2" s="97"/>
      <c r="E2" s="97"/>
      <c r="F2" s="41"/>
      <c r="G2" s="41" t="s">
        <v>1</v>
      </c>
      <c r="H2" s="41"/>
    </row>
    <row r="3" ht="15" customHeight="1" spans="1:8">
      <c r="A3" s="98" t="s">
        <v>48</v>
      </c>
      <c r="B3" s="98" t="s">
        <v>49</v>
      </c>
      <c r="C3" s="42" t="s">
        <v>5</v>
      </c>
      <c r="D3" s="98" t="s">
        <v>50</v>
      </c>
      <c r="E3" s="42" t="s">
        <v>51</v>
      </c>
      <c r="F3" s="22" t="s">
        <v>52</v>
      </c>
      <c r="G3" s="42" t="s">
        <v>53</v>
      </c>
      <c r="H3" s="42" t="s">
        <v>54</v>
      </c>
    </row>
    <row r="4" spans="1:8">
      <c r="A4" s="99"/>
      <c r="B4" s="99"/>
      <c r="C4" s="43"/>
      <c r="D4" s="99"/>
      <c r="E4" s="43"/>
      <c r="F4" s="100"/>
      <c r="G4" s="43"/>
      <c r="H4" s="43"/>
    </row>
    <row r="5" spans="1:8">
      <c r="A5" s="99"/>
      <c r="B5" s="99"/>
      <c r="C5" s="43"/>
      <c r="D5" s="99"/>
      <c r="E5" s="43"/>
      <c r="F5" s="100"/>
      <c r="G5" s="43"/>
      <c r="H5" s="43"/>
    </row>
    <row r="6" spans="1:8">
      <c r="A6" s="101"/>
      <c r="B6" s="101"/>
      <c r="C6" s="43"/>
      <c r="D6" s="101"/>
      <c r="E6" s="43"/>
      <c r="F6" s="24"/>
      <c r="G6" s="43"/>
      <c r="H6" s="43"/>
    </row>
    <row r="7" ht="25.5" customHeight="1" spans="1:8">
      <c r="A7" s="46">
        <v>208</v>
      </c>
      <c r="B7" s="102" t="s">
        <v>55</v>
      </c>
      <c r="C7" s="26">
        <f>D7+E7+F7+G7</f>
        <v>266.81</v>
      </c>
      <c r="D7" s="47"/>
      <c r="E7" s="47">
        <v>266.81</v>
      </c>
      <c r="F7" s="45"/>
      <c r="G7" s="45"/>
      <c r="H7" s="45"/>
    </row>
    <row r="8" ht="24" customHeight="1" spans="1:8">
      <c r="A8" s="46">
        <v>2080505</v>
      </c>
      <c r="B8" s="79" t="s">
        <v>56</v>
      </c>
      <c r="C8" s="26">
        <f>D8+E8+F8+G8+H8</f>
        <v>180.09</v>
      </c>
      <c r="D8" s="47"/>
      <c r="E8" s="47">
        <v>180.09</v>
      </c>
      <c r="F8" s="47"/>
      <c r="G8" s="47"/>
      <c r="H8" s="47"/>
    </row>
    <row r="9" ht="26.25" customHeight="1" spans="1:8">
      <c r="A9" s="46">
        <v>2080506</v>
      </c>
      <c r="B9" s="83" t="s">
        <v>57</v>
      </c>
      <c r="C9" s="26">
        <f>D9+E9+F9+G9+H9</f>
        <v>86.72</v>
      </c>
      <c r="D9" s="47"/>
      <c r="E9" s="47">
        <v>86.72</v>
      </c>
      <c r="F9" s="47"/>
      <c r="G9" s="47"/>
      <c r="H9" s="47"/>
    </row>
    <row r="10" ht="15" customHeight="1" spans="1:8">
      <c r="A10" s="103">
        <v>210</v>
      </c>
      <c r="B10" s="79" t="s">
        <v>58</v>
      </c>
      <c r="C10" s="26">
        <v>4531.91</v>
      </c>
      <c r="D10" s="45">
        <f>D11+D4</f>
        <v>2752</v>
      </c>
      <c r="E10" s="45">
        <f>E11+E13+E12</f>
        <v>1779.91</v>
      </c>
      <c r="F10" s="47">
        <f>F11+F13</f>
        <v>0</v>
      </c>
      <c r="G10" s="47">
        <f>G11+G13</f>
        <v>0</v>
      </c>
      <c r="H10" s="47"/>
    </row>
    <row r="11" ht="15" customHeight="1" spans="1:8">
      <c r="A11" s="103">
        <v>2100201</v>
      </c>
      <c r="B11" s="83" t="s">
        <v>59</v>
      </c>
      <c r="C11" s="26">
        <f>D11+E11+F11+G11+H11</f>
        <v>4428.11</v>
      </c>
      <c r="D11" s="47">
        <v>2752</v>
      </c>
      <c r="E11" s="47">
        <v>1676.11</v>
      </c>
      <c r="F11" s="47"/>
      <c r="G11" s="47"/>
      <c r="H11" s="47"/>
    </row>
    <row r="12" ht="15" customHeight="1" spans="1:8">
      <c r="A12" s="103">
        <v>2100299</v>
      </c>
      <c r="B12" s="82" t="s">
        <v>60</v>
      </c>
      <c r="C12" s="26">
        <v>60</v>
      </c>
      <c r="D12" s="47"/>
      <c r="E12" s="47">
        <v>60</v>
      </c>
      <c r="F12" s="47"/>
      <c r="G12" s="47"/>
      <c r="H12" s="47"/>
    </row>
    <row r="13" ht="15" customHeight="1" spans="1:8">
      <c r="A13" s="46">
        <v>2101102</v>
      </c>
      <c r="B13" s="102" t="s">
        <v>61</v>
      </c>
      <c r="C13" s="26">
        <f>D13+E13+F13+G13+H13</f>
        <v>43.8</v>
      </c>
      <c r="D13" s="47"/>
      <c r="E13" s="47">
        <v>43.8</v>
      </c>
      <c r="F13" s="47"/>
      <c r="G13" s="47"/>
      <c r="H13" s="47"/>
    </row>
    <row r="14" ht="15" customHeight="1" spans="1:8">
      <c r="A14" s="46"/>
      <c r="B14" s="102"/>
      <c r="C14" s="26"/>
      <c r="D14" s="47"/>
      <c r="E14" s="47"/>
      <c r="F14" s="47"/>
      <c r="G14" s="47"/>
      <c r="H14" s="47"/>
    </row>
    <row r="15" ht="15" customHeight="1" spans="1:8">
      <c r="A15" s="46"/>
      <c r="B15" s="83"/>
      <c r="C15" s="26"/>
      <c r="D15" s="47"/>
      <c r="E15" s="47"/>
      <c r="F15" s="47"/>
      <c r="G15" s="47"/>
      <c r="H15" s="47"/>
    </row>
    <row r="16" ht="15" customHeight="1" spans="1:8">
      <c r="A16" s="103"/>
      <c r="B16" s="79"/>
      <c r="C16" s="26"/>
      <c r="D16" s="45"/>
      <c r="E16" s="45"/>
      <c r="F16" s="47"/>
      <c r="G16" s="47"/>
      <c r="H16" s="47"/>
    </row>
    <row r="17" ht="15" customHeight="1" spans="1:8">
      <c r="A17" s="103"/>
      <c r="B17" s="83"/>
      <c r="C17" s="26"/>
      <c r="D17" s="47"/>
      <c r="E17" s="47"/>
      <c r="F17" s="47"/>
      <c r="G17" s="47"/>
      <c r="H17" s="47"/>
    </row>
    <row r="18" ht="15" customHeight="1" spans="1:8">
      <c r="A18" s="46"/>
      <c r="B18" s="83" t="s">
        <v>15</v>
      </c>
      <c r="C18" s="26"/>
      <c r="D18" s="47"/>
      <c r="E18" s="47"/>
      <c r="F18" s="47"/>
      <c r="G18" s="47"/>
      <c r="H18" s="47"/>
    </row>
    <row r="19" ht="15" customHeight="1" spans="1:8">
      <c r="A19" s="46"/>
      <c r="B19" s="83" t="s">
        <v>15</v>
      </c>
      <c r="C19" s="26"/>
      <c r="D19" s="47"/>
      <c r="E19" s="47"/>
      <c r="F19" s="47"/>
      <c r="G19" s="47"/>
      <c r="H19" s="47"/>
    </row>
    <row r="20" ht="15" customHeight="1" spans="1:8">
      <c r="A20" s="46"/>
      <c r="B20" s="81"/>
      <c r="C20" s="26"/>
      <c r="D20" s="47"/>
      <c r="E20" s="47"/>
      <c r="F20" s="47"/>
      <c r="G20" s="47"/>
      <c r="H20" s="47"/>
    </row>
    <row r="21" ht="15" customHeight="1" spans="1:8">
      <c r="A21" s="46"/>
      <c r="B21" s="81"/>
      <c r="C21" s="26"/>
      <c r="D21" s="47"/>
      <c r="E21" s="47"/>
      <c r="F21" s="47"/>
      <c r="G21" s="47"/>
      <c r="H21" s="47"/>
    </row>
    <row r="22" ht="15" customHeight="1" spans="1:8">
      <c r="A22" s="46"/>
      <c r="B22" s="81"/>
      <c r="C22" s="26"/>
      <c r="D22" s="47"/>
      <c r="E22" s="47"/>
      <c r="F22" s="47"/>
      <c r="G22" s="47"/>
      <c r="H22" s="47"/>
    </row>
    <row r="23" ht="15" customHeight="1" spans="1:8">
      <c r="A23" s="46"/>
      <c r="B23" s="81"/>
      <c r="C23" s="26"/>
      <c r="D23" s="47"/>
      <c r="E23" s="47"/>
      <c r="F23" s="47"/>
      <c r="G23" s="47"/>
      <c r="H23" s="47"/>
    </row>
    <row r="24" ht="15" customHeight="1" spans="1:8">
      <c r="A24" s="46"/>
      <c r="B24" s="81"/>
      <c r="C24" s="26"/>
      <c r="D24" s="47"/>
      <c r="E24" s="47"/>
      <c r="F24" s="47"/>
      <c r="G24" s="47"/>
      <c r="H24" s="47"/>
    </row>
    <row r="25" ht="15" customHeight="1" spans="1:8">
      <c r="A25" s="46"/>
      <c r="B25" s="81"/>
      <c r="C25" s="26"/>
      <c r="D25" s="47"/>
      <c r="E25" s="47"/>
      <c r="F25" s="47"/>
      <c r="G25" s="47"/>
      <c r="H25" s="47"/>
    </row>
    <row r="26" ht="15" customHeight="1" spans="1:8">
      <c r="A26" s="46"/>
      <c r="B26" s="81"/>
      <c r="C26" s="26"/>
      <c r="D26" s="47"/>
      <c r="E26" s="47"/>
      <c r="F26" s="47"/>
      <c r="G26" s="47"/>
      <c r="H26" s="47"/>
    </row>
    <row r="27" ht="15" customHeight="1" spans="1:8">
      <c r="A27" s="46"/>
      <c r="B27" s="81"/>
      <c r="C27" s="26"/>
      <c r="D27" s="47"/>
      <c r="E27" s="47"/>
      <c r="F27" s="47"/>
      <c r="G27" s="47"/>
      <c r="H27" s="47"/>
    </row>
    <row r="28" ht="15" customHeight="1" spans="1:8">
      <c r="A28" s="46"/>
      <c r="B28" s="81"/>
      <c r="C28" s="26"/>
      <c r="D28" s="47"/>
      <c r="E28" s="47"/>
      <c r="F28" s="47"/>
      <c r="G28" s="47"/>
      <c r="H28" s="47"/>
    </row>
    <row r="29" ht="15" customHeight="1" spans="1:8">
      <c r="A29" s="46"/>
      <c r="B29" s="81"/>
      <c r="C29" s="26"/>
      <c r="D29" s="47"/>
      <c r="E29" s="47"/>
      <c r="F29" s="47"/>
      <c r="G29" s="47"/>
      <c r="H29" s="47"/>
    </row>
    <row r="30" customHeight="1" spans="1:8">
      <c r="A30" s="84"/>
      <c r="B30" s="58" t="s">
        <v>46</v>
      </c>
      <c r="C30" s="26">
        <f>C7+C10</f>
        <v>4798.72</v>
      </c>
      <c r="D30" s="26">
        <v>2752</v>
      </c>
      <c r="E30" s="26">
        <f>E7+E10</f>
        <v>2046.72</v>
      </c>
      <c r="F30" s="26">
        <f>F16+F11+F7</f>
        <v>0</v>
      </c>
      <c r="G30" s="26">
        <f>G16+G11+G7</f>
        <v>0</v>
      </c>
      <c r="H30" s="26">
        <f>H16+H11+H7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17" sqref="N1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</row>
    <row r="2" ht="15" customHeight="1" spans="1:10">
      <c r="A2" s="85" t="s">
        <v>63</v>
      </c>
      <c r="B2" s="85"/>
      <c r="C2" s="85"/>
      <c r="D2" s="85"/>
      <c r="E2" s="85"/>
      <c r="F2" s="85"/>
      <c r="G2" s="85"/>
      <c r="H2" s="85"/>
      <c r="I2" s="85"/>
      <c r="J2" s="85"/>
    </row>
    <row r="3" ht="25.15" customHeight="1" spans="1:10">
      <c r="A3" s="86" t="s">
        <v>64</v>
      </c>
      <c r="B3" s="86"/>
      <c r="C3" s="86"/>
      <c r="D3" s="86"/>
      <c r="E3" s="86" t="s">
        <v>65</v>
      </c>
      <c r="F3" s="86"/>
      <c r="G3" s="86"/>
      <c r="H3" s="86"/>
      <c r="I3" s="86"/>
      <c r="J3" s="86"/>
    </row>
    <row r="4" ht="15" customHeight="1" spans="1:10">
      <c r="A4" s="86" t="s">
        <v>4</v>
      </c>
      <c r="B4" s="25" t="s">
        <v>5</v>
      </c>
      <c r="C4" s="25" t="s">
        <v>6</v>
      </c>
      <c r="D4" s="25" t="s">
        <v>7</v>
      </c>
      <c r="E4" s="86" t="s">
        <v>4</v>
      </c>
      <c r="F4" s="25" t="s">
        <v>5</v>
      </c>
      <c r="G4" s="86" t="s">
        <v>35</v>
      </c>
      <c r="H4" s="86"/>
      <c r="I4" s="86" t="s">
        <v>36</v>
      </c>
      <c r="J4" s="86"/>
    </row>
    <row r="5" ht="36" spans="1:10">
      <c r="A5" s="86"/>
      <c r="B5" s="25"/>
      <c r="C5" s="25"/>
      <c r="D5" s="25"/>
      <c r="E5" s="86"/>
      <c r="F5" s="25"/>
      <c r="G5" s="25" t="s">
        <v>6</v>
      </c>
      <c r="H5" s="25" t="s">
        <v>7</v>
      </c>
      <c r="I5" s="25" t="s">
        <v>6</v>
      </c>
      <c r="J5" s="25" t="s">
        <v>7</v>
      </c>
    </row>
    <row r="6" ht="25.15" customHeight="1" spans="1:10">
      <c r="A6" s="87" t="s">
        <v>66</v>
      </c>
      <c r="B6" s="88">
        <f>SUM(C6:D6)</f>
        <v>1986.72</v>
      </c>
      <c r="C6" s="89">
        <f>C7+C8+C9</f>
        <v>1986.72</v>
      </c>
      <c r="D6" s="89">
        <f>D7+D8+D9</f>
        <v>0</v>
      </c>
      <c r="E6" s="53" t="s">
        <v>9</v>
      </c>
      <c r="F6" s="88">
        <f>SUM(G6:J6)</f>
        <v>2046.72</v>
      </c>
      <c r="G6" s="90">
        <v>1986.72</v>
      </c>
      <c r="H6" s="90">
        <v>60</v>
      </c>
      <c r="I6" s="90"/>
      <c r="J6" s="90"/>
    </row>
    <row r="7" ht="25.15" customHeight="1" spans="1:10">
      <c r="A7" s="87" t="s">
        <v>67</v>
      </c>
      <c r="B7" s="88">
        <f>SUM(C7:D7)</f>
        <v>1986.72</v>
      </c>
      <c r="C7" s="89">
        <v>1986.72</v>
      </c>
      <c r="D7" s="89">
        <v>0</v>
      </c>
      <c r="E7" s="53" t="s">
        <v>68</v>
      </c>
      <c r="F7" s="88">
        <f t="shared" ref="F7:F14" si="0">SUM(G7:J7)</f>
        <v>0</v>
      </c>
      <c r="G7" s="90"/>
      <c r="H7" s="90"/>
      <c r="I7" s="90"/>
      <c r="J7" s="90"/>
    </row>
    <row r="8" ht="25.15" customHeight="1" spans="1:10">
      <c r="A8" s="87" t="s">
        <v>69</v>
      </c>
      <c r="B8" s="88">
        <f t="shared" ref="B8:B14" si="1">SUM(C8:D8)</f>
        <v>0</v>
      </c>
      <c r="C8" s="89"/>
      <c r="D8" s="89"/>
      <c r="E8" s="53" t="s">
        <v>13</v>
      </c>
      <c r="F8" s="88">
        <f t="shared" si="0"/>
        <v>0</v>
      </c>
      <c r="G8" s="90"/>
      <c r="H8" s="90"/>
      <c r="I8" s="90"/>
      <c r="J8" s="90"/>
    </row>
    <row r="9" ht="25.15" customHeight="1" spans="1:10">
      <c r="A9" s="87" t="s">
        <v>70</v>
      </c>
      <c r="B9" s="88">
        <f t="shared" si="1"/>
        <v>0</v>
      </c>
      <c r="C9" s="89"/>
      <c r="D9" s="89"/>
      <c r="E9" s="53" t="s">
        <v>15</v>
      </c>
      <c r="F9" s="88">
        <f t="shared" si="0"/>
        <v>0</v>
      </c>
      <c r="G9" s="90"/>
      <c r="H9" s="90"/>
      <c r="I9" s="90"/>
      <c r="J9" s="90"/>
    </row>
    <row r="10" ht="25.15" customHeight="1" spans="1:10">
      <c r="A10" s="91"/>
      <c r="B10" s="88">
        <f t="shared" si="1"/>
        <v>0</v>
      </c>
      <c r="C10" s="89"/>
      <c r="D10" s="89"/>
      <c r="E10" s="53"/>
      <c r="F10" s="88">
        <f t="shared" si="0"/>
        <v>0</v>
      </c>
      <c r="G10" s="90"/>
      <c r="H10" s="90"/>
      <c r="I10" s="90"/>
      <c r="J10" s="90"/>
    </row>
    <row r="11" ht="25.15" customHeight="1" spans="1:10">
      <c r="A11" s="91"/>
      <c r="B11" s="88">
        <f t="shared" si="1"/>
        <v>0</v>
      </c>
      <c r="C11" s="89"/>
      <c r="D11" s="89"/>
      <c r="E11" s="53"/>
      <c r="F11" s="88">
        <f t="shared" si="0"/>
        <v>0</v>
      </c>
      <c r="G11" s="90"/>
      <c r="H11" s="90"/>
      <c r="I11" s="90"/>
      <c r="J11" s="90"/>
    </row>
    <row r="12" ht="25.15" customHeight="1" spans="1:10">
      <c r="A12" s="92"/>
      <c r="B12" s="88">
        <f t="shared" si="1"/>
        <v>0</v>
      </c>
      <c r="C12" s="89"/>
      <c r="D12" s="89"/>
      <c r="E12" s="53"/>
      <c r="F12" s="88">
        <f t="shared" si="0"/>
        <v>0</v>
      </c>
      <c r="G12" s="90"/>
      <c r="H12" s="90"/>
      <c r="I12" s="90"/>
      <c r="J12" s="90"/>
    </row>
    <row r="13" ht="25.15" customHeight="1" spans="1:10">
      <c r="A13" s="92"/>
      <c r="B13" s="88">
        <f t="shared" si="1"/>
        <v>0</v>
      </c>
      <c r="C13" s="89"/>
      <c r="D13" s="89"/>
      <c r="E13" s="53"/>
      <c r="F13" s="88">
        <f t="shared" si="0"/>
        <v>0</v>
      </c>
      <c r="G13" s="90"/>
      <c r="H13" s="90"/>
      <c r="I13" s="90"/>
      <c r="J13" s="90"/>
    </row>
    <row r="14" ht="25.15" customHeight="1" spans="1:10">
      <c r="A14" s="92"/>
      <c r="B14" s="88">
        <f t="shared" si="1"/>
        <v>0</v>
      </c>
      <c r="C14" s="89"/>
      <c r="D14" s="89"/>
      <c r="E14" s="53"/>
      <c r="F14" s="88">
        <f t="shared" si="0"/>
        <v>0</v>
      </c>
      <c r="G14" s="90"/>
      <c r="H14" s="90"/>
      <c r="I14" s="90"/>
      <c r="J14" s="90"/>
    </row>
    <row r="15" ht="25.15" customHeight="1" spans="1:10">
      <c r="A15" s="93" t="s">
        <v>71</v>
      </c>
      <c r="B15" s="88">
        <f>SUM(B7:B14)</f>
        <v>1986.72</v>
      </c>
      <c r="C15" s="88">
        <f>C6</f>
        <v>1986.72</v>
      </c>
      <c r="D15" s="88">
        <f>D6</f>
        <v>0</v>
      </c>
      <c r="E15" s="93" t="s">
        <v>72</v>
      </c>
      <c r="F15" s="88">
        <f>SUM(F6:F14)</f>
        <v>2046.72</v>
      </c>
      <c r="G15" s="88">
        <f>SUM(G6:G14)</f>
        <v>1986.72</v>
      </c>
      <c r="H15" s="88">
        <f>SUM(H6:H14)</f>
        <v>60</v>
      </c>
      <c r="I15" s="88">
        <f>SUM(I6:I14)</f>
        <v>0</v>
      </c>
      <c r="J15" s="88">
        <f>SUM(J6:J14)</f>
        <v>0</v>
      </c>
    </row>
    <row r="16" ht="25.15" customHeight="1" spans="1:10">
      <c r="A16" s="94" t="s">
        <v>73</v>
      </c>
      <c r="B16" s="88">
        <f>C16+D16</f>
        <v>0</v>
      </c>
      <c r="C16" s="89">
        <f>C17+C18+C19</f>
        <v>0</v>
      </c>
      <c r="D16" s="89"/>
      <c r="E16" s="92" t="s">
        <v>74</v>
      </c>
      <c r="F16" s="88"/>
      <c r="G16" s="90"/>
      <c r="H16" s="90"/>
      <c r="I16" s="90"/>
      <c r="J16" s="90"/>
    </row>
    <row r="17" ht="25.15" customHeight="1" spans="1:10">
      <c r="A17" s="94" t="s">
        <v>67</v>
      </c>
      <c r="B17" s="88">
        <f>C17+D17</f>
        <v>60</v>
      </c>
      <c r="C17" s="89"/>
      <c r="D17" s="89">
        <v>60</v>
      </c>
      <c r="E17" s="92"/>
      <c r="F17" s="88"/>
      <c r="G17" s="90"/>
      <c r="H17" s="90"/>
      <c r="I17" s="90"/>
      <c r="J17" s="90"/>
    </row>
    <row r="18" ht="25.15" customHeight="1" spans="1:10">
      <c r="A18" s="94" t="s">
        <v>69</v>
      </c>
      <c r="B18" s="88">
        <f>C18+D18</f>
        <v>0</v>
      </c>
      <c r="C18" s="89"/>
      <c r="D18" s="89"/>
      <c r="E18" s="92"/>
      <c r="F18" s="88"/>
      <c r="G18" s="90"/>
      <c r="H18" s="90"/>
      <c r="I18" s="90"/>
      <c r="J18" s="90"/>
    </row>
    <row r="19" ht="33" customHeight="1" spans="1:10">
      <c r="A19" s="94" t="s">
        <v>70</v>
      </c>
      <c r="B19" s="88">
        <f>C19+D19</f>
        <v>0</v>
      </c>
      <c r="C19" s="89"/>
      <c r="D19" s="89"/>
      <c r="E19" s="92"/>
      <c r="F19" s="88"/>
      <c r="G19" s="90"/>
      <c r="H19" s="90"/>
      <c r="I19" s="90"/>
      <c r="J19" s="90"/>
    </row>
    <row r="20" ht="28.9" customHeight="1" spans="1:10">
      <c r="A20" s="93" t="s">
        <v>28</v>
      </c>
      <c r="B20" s="88">
        <f>SUM(B15:B19)</f>
        <v>2046.72</v>
      </c>
      <c r="C20" s="88">
        <f>SUM(C15:C19)</f>
        <v>1986.72</v>
      </c>
      <c r="D20" s="88">
        <f>SUM(D15:D19)</f>
        <v>60</v>
      </c>
      <c r="E20" s="93" t="s">
        <v>29</v>
      </c>
      <c r="F20" s="88">
        <f>SUM(F15:F19)</f>
        <v>2046.72</v>
      </c>
      <c r="G20" s="88">
        <f>SUM(G15:G19)</f>
        <v>1986.72</v>
      </c>
      <c r="H20" s="88">
        <f>SUM(H15:H19)</f>
        <v>60</v>
      </c>
      <c r="I20" s="88">
        <f>SUM(I15:I19)</f>
        <v>0</v>
      </c>
      <c r="J20" s="8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23" sqref="E23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20" t="s">
        <v>75</v>
      </c>
      <c r="B1" s="49"/>
      <c r="C1" s="49"/>
      <c r="D1" s="49"/>
      <c r="E1" s="49"/>
      <c r="F1" s="49"/>
      <c r="G1" s="49"/>
    </row>
    <row r="2" ht="15" customHeight="1" spans="1:7">
      <c r="A2" s="40"/>
      <c r="B2" s="40"/>
      <c r="C2" s="40"/>
      <c r="D2" s="40"/>
      <c r="E2" s="40"/>
      <c r="F2" s="40"/>
      <c r="G2" s="41" t="s">
        <v>1</v>
      </c>
    </row>
    <row r="3" s="73" customFormat="1" ht="26.25" customHeight="1" spans="1:7">
      <c r="A3" s="74" t="s">
        <v>76</v>
      </c>
      <c r="B3" s="74" t="s">
        <v>76</v>
      </c>
      <c r="C3" s="74" t="s">
        <v>32</v>
      </c>
      <c r="D3" s="74" t="s">
        <v>50</v>
      </c>
      <c r="E3" s="75"/>
      <c r="F3" s="75"/>
      <c r="G3" s="76" t="s">
        <v>77</v>
      </c>
    </row>
    <row r="4" s="73" customFormat="1" ht="24" customHeight="1" spans="1:7">
      <c r="A4" s="74" t="s">
        <v>78</v>
      </c>
      <c r="B4" s="74" t="s">
        <v>79</v>
      </c>
      <c r="C4" s="75"/>
      <c r="D4" s="77" t="s">
        <v>80</v>
      </c>
      <c r="E4" s="74" t="s">
        <v>81</v>
      </c>
      <c r="F4" s="74" t="s">
        <v>82</v>
      </c>
      <c r="G4" s="78"/>
    </row>
    <row r="5" ht="24" customHeight="1" spans="1:7">
      <c r="A5" s="46">
        <v>208</v>
      </c>
      <c r="B5" s="79" t="s">
        <v>55</v>
      </c>
      <c r="C5" s="46">
        <f t="shared" ref="C5:C10" si="0">D5+G5</f>
        <v>266.81</v>
      </c>
      <c r="D5" s="26">
        <f>SUM(E5:F5)</f>
        <v>0</v>
      </c>
      <c r="E5" s="80"/>
      <c r="F5" s="80" t="s">
        <v>83</v>
      </c>
      <c r="G5" s="80">
        <f>G6+G7</f>
        <v>266.81</v>
      </c>
    </row>
    <row r="6" ht="24" customHeight="1" spans="1:8">
      <c r="A6" s="46">
        <v>2080505</v>
      </c>
      <c r="B6" s="79" t="s">
        <v>56</v>
      </c>
      <c r="C6" s="46">
        <f t="shared" si="0"/>
        <v>180.09</v>
      </c>
      <c r="D6" s="26">
        <f t="shared" ref="D6:D26" si="1">SUM(E6:F6)</f>
        <v>0</v>
      </c>
      <c r="E6" s="45"/>
      <c r="F6" s="80">
        <v>0</v>
      </c>
      <c r="G6" s="45">
        <v>180.09</v>
      </c>
      <c r="H6" s="37"/>
    </row>
    <row r="7" ht="24" customHeight="1" spans="1:7">
      <c r="A7" s="46">
        <v>2080506</v>
      </c>
      <c r="B7" s="81" t="s">
        <v>57</v>
      </c>
      <c r="C7" s="46">
        <f t="shared" si="0"/>
        <v>86.72</v>
      </c>
      <c r="D7" s="26">
        <f t="shared" si="1"/>
        <v>0</v>
      </c>
      <c r="E7" s="45"/>
      <c r="F7" s="80"/>
      <c r="G7" s="45">
        <v>86.72</v>
      </c>
    </row>
    <row r="8" ht="24" customHeight="1" spans="1:7">
      <c r="A8" s="46">
        <v>210</v>
      </c>
      <c r="B8" s="79" t="s">
        <v>58</v>
      </c>
      <c r="C8" s="46">
        <f t="shared" si="0"/>
        <v>1779.91</v>
      </c>
      <c r="D8" s="26">
        <f t="shared" si="1"/>
        <v>0</v>
      </c>
      <c r="E8" s="47"/>
      <c r="F8" s="80"/>
      <c r="G8" s="80">
        <v>1779.91</v>
      </c>
    </row>
    <row r="9" ht="24" customHeight="1" spans="1:7">
      <c r="A9" s="46">
        <v>2100201</v>
      </c>
      <c r="B9" s="81" t="s">
        <v>59</v>
      </c>
      <c r="C9" s="46">
        <f t="shared" si="0"/>
        <v>1676.11</v>
      </c>
      <c r="D9" s="26">
        <f t="shared" si="1"/>
        <v>0</v>
      </c>
      <c r="E9" s="47"/>
      <c r="F9" s="47"/>
      <c r="G9" s="47">
        <v>1676.11</v>
      </c>
    </row>
    <row r="10" ht="24" customHeight="1" spans="1:7">
      <c r="A10" s="46">
        <v>2101102</v>
      </c>
      <c r="B10" s="79" t="s">
        <v>61</v>
      </c>
      <c r="C10" s="46">
        <f t="shared" si="0"/>
        <v>43.8</v>
      </c>
      <c r="D10" s="26">
        <f t="shared" si="1"/>
        <v>0</v>
      </c>
      <c r="E10" s="47"/>
      <c r="F10" s="47"/>
      <c r="G10" s="47">
        <v>43.8</v>
      </c>
    </row>
    <row r="11" ht="24" customHeight="1" spans="1:7">
      <c r="A11" s="46">
        <v>2100299</v>
      </c>
      <c r="B11" s="82" t="s">
        <v>60</v>
      </c>
      <c r="C11" s="26">
        <f t="shared" ref="C7:C26" si="2">D11+G11</f>
        <v>60</v>
      </c>
      <c r="D11" s="26">
        <f t="shared" si="1"/>
        <v>0</v>
      </c>
      <c r="E11" s="47"/>
      <c r="F11" s="47"/>
      <c r="G11" s="47">
        <v>60</v>
      </c>
    </row>
    <row r="12" ht="24" customHeight="1" spans="1:7">
      <c r="A12" s="46"/>
      <c r="B12" s="83" t="s">
        <v>84</v>
      </c>
      <c r="C12" s="26">
        <f t="shared" si="2"/>
        <v>0</v>
      </c>
      <c r="D12" s="26">
        <f t="shared" si="1"/>
        <v>0</v>
      </c>
      <c r="E12" s="47"/>
      <c r="F12" s="47"/>
      <c r="G12" s="47"/>
    </row>
    <row r="13" ht="24" customHeight="1" spans="1:7">
      <c r="A13" s="46"/>
      <c r="B13" s="46"/>
      <c r="C13" s="26">
        <f t="shared" si="2"/>
        <v>0</v>
      </c>
      <c r="D13" s="26">
        <f t="shared" si="1"/>
        <v>0</v>
      </c>
      <c r="E13" s="47"/>
      <c r="F13" s="47"/>
      <c r="G13" s="47"/>
    </row>
    <row r="14" ht="24" customHeight="1" spans="1:7">
      <c r="A14" s="46"/>
      <c r="B14" s="46"/>
      <c r="C14" s="26">
        <f t="shared" si="2"/>
        <v>0</v>
      </c>
      <c r="D14" s="26">
        <f t="shared" si="1"/>
        <v>0</v>
      </c>
      <c r="E14" s="47"/>
      <c r="F14" s="47"/>
      <c r="G14" s="47"/>
    </row>
    <row r="15" ht="24" customHeight="1" spans="1:7">
      <c r="A15" s="46"/>
      <c r="B15" s="46"/>
      <c r="C15" s="26">
        <f t="shared" si="2"/>
        <v>0</v>
      </c>
      <c r="D15" s="26">
        <f t="shared" si="1"/>
        <v>0</v>
      </c>
      <c r="E15" s="47"/>
      <c r="F15" s="47"/>
      <c r="G15" s="47"/>
    </row>
    <row r="16" ht="24" customHeight="1" spans="1:7">
      <c r="A16" s="46"/>
      <c r="B16" s="46"/>
      <c r="C16" s="26">
        <f t="shared" si="2"/>
        <v>0</v>
      </c>
      <c r="D16" s="26">
        <f t="shared" si="1"/>
        <v>0</v>
      </c>
      <c r="E16" s="47"/>
      <c r="F16" s="47"/>
      <c r="G16" s="47"/>
    </row>
    <row r="17" ht="24" customHeight="1" spans="1:7">
      <c r="A17" s="46"/>
      <c r="B17" s="46"/>
      <c r="C17" s="26">
        <f t="shared" si="2"/>
        <v>0</v>
      </c>
      <c r="D17" s="26">
        <f t="shared" si="1"/>
        <v>0</v>
      </c>
      <c r="E17" s="47"/>
      <c r="F17" s="47"/>
      <c r="G17" s="47"/>
    </row>
    <row r="18" ht="24" customHeight="1" spans="1:7">
      <c r="A18" s="46"/>
      <c r="B18" s="46"/>
      <c r="C18" s="26">
        <f t="shared" si="2"/>
        <v>0</v>
      </c>
      <c r="D18" s="26">
        <f t="shared" si="1"/>
        <v>0</v>
      </c>
      <c r="E18" s="47"/>
      <c r="F18" s="47"/>
      <c r="G18" s="47"/>
    </row>
    <row r="19" ht="24" customHeight="1" spans="1:7">
      <c r="A19" s="46"/>
      <c r="B19" s="46"/>
      <c r="C19" s="26">
        <f t="shared" si="2"/>
        <v>0</v>
      </c>
      <c r="D19" s="26">
        <f t="shared" si="1"/>
        <v>0</v>
      </c>
      <c r="E19" s="47"/>
      <c r="F19" s="47"/>
      <c r="G19" s="47"/>
    </row>
    <row r="20" ht="24" customHeight="1" spans="1:7">
      <c r="A20" s="46"/>
      <c r="B20" s="46"/>
      <c r="C20" s="26">
        <f t="shared" si="2"/>
        <v>0</v>
      </c>
      <c r="D20" s="26">
        <f t="shared" si="1"/>
        <v>0</v>
      </c>
      <c r="E20" s="47"/>
      <c r="F20" s="47"/>
      <c r="G20" s="47"/>
    </row>
    <row r="21" ht="24" customHeight="1" spans="1:7">
      <c r="A21" s="46"/>
      <c r="B21" s="46"/>
      <c r="C21" s="26">
        <f t="shared" si="2"/>
        <v>0</v>
      </c>
      <c r="D21" s="26">
        <f t="shared" si="1"/>
        <v>0</v>
      </c>
      <c r="E21" s="47"/>
      <c r="F21" s="47"/>
      <c r="G21" s="47"/>
    </row>
    <row r="22" ht="24" customHeight="1" spans="1:7">
      <c r="A22" s="46"/>
      <c r="B22" s="46"/>
      <c r="C22" s="26">
        <f t="shared" si="2"/>
        <v>0</v>
      </c>
      <c r="D22" s="26">
        <f t="shared" si="1"/>
        <v>0</v>
      </c>
      <c r="E22" s="47"/>
      <c r="F22" s="47"/>
      <c r="G22" s="47"/>
    </row>
    <row r="23" ht="24" customHeight="1" spans="1:7">
      <c r="A23" s="46"/>
      <c r="B23" s="46"/>
      <c r="C23" s="26">
        <f t="shared" si="2"/>
        <v>0</v>
      </c>
      <c r="D23" s="26">
        <f t="shared" si="1"/>
        <v>0</v>
      </c>
      <c r="E23" s="47"/>
      <c r="F23" s="47"/>
      <c r="G23" s="47"/>
    </row>
    <row r="24" ht="24" customHeight="1" spans="1:7">
      <c r="A24" s="46"/>
      <c r="B24" s="46"/>
      <c r="C24" s="26">
        <f t="shared" si="2"/>
        <v>0</v>
      </c>
      <c r="D24" s="26">
        <f t="shared" si="1"/>
        <v>0</v>
      </c>
      <c r="E24" s="47"/>
      <c r="F24" s="47"/>
      <c r="G24" s="47"/>
    </row>
    <row r="25" ht="24" customHeight="1" spans="1:7">
      <c r="A25" s="46"/>
      <c r="B25" s="46"/>
      <c r="C25" s="26">
        <f t="shared" si="2"/>
        <v>0</v>
      </c>
      <c r="D25" s="26">
        <f t="shared" si="1"/>
        <v>0</v>
      </c>
      <c r="E25" s="47"/>
      <c r="F25" s="47"/>
      <c r="G25" s="47"/>
    </row>
    <row r="26" ht="24" customHeight="1" spans="1:7">
      <c r="A26" s="46"/>
      <c r="B26" s="46"/>
      <c r="C26" s="26">
        <f t="shared" si="2"/>
        <v>0</v>
      </c>
      <c r="D26" s="26">
        <f t="shared" si="1"/>
        <v>0</v>
      </c>
      <c r="E26" s="47"/>
      <c r="F26" s="47"/>
      <c r="G26" s="47"/>
    </row>
    <row r="27" ht="24" customHeight="1" spans="1:7">
      <c r="A27" s="84"/>
      <c r="B27" s="48" t="s">
        <v>46</v>
      </c>
      <c r="C27" s="26">
        <f>C5+C8</f>
        <v>2046.72</v>
      </c>
      <c r="D27" s="26">
        <f>D5+D8</f>
        <v>0</v>
      </c>
      <c r="E27" s="26">
        <f>E5+E8</f>
        <v>0</v>
      </c>
      <c r="F27" s="26" t="s">
        <v>85</v>
      </c>
      <c r="G27" s="26">
        <f>G5+G8</f>
        <v>2046.72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  <ignoredErrors>
    <ignoredError sqref="D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25" sqref="K2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20" t="s">
        <v>86</v>
      </c>
      <c r="B1" s="49"/>
      <c r="C1" s="49"/>
      <c r="D1" s="49"/>
      <c r="E1" s="49"/>
    </row>
    <row r="2" ht="15" customHeight="1" spans="1:5">
      <c r="A2" s="56"/>
      <c r="B2" s="56"/>
      <c r="C2" s="57"/>
      <c r="D2" s="57" t="s">
        <v>87</v>
      </c>
      <c r="E2" s="57"/>
    </row>
    <row r="3" ht="24" spans="1:5">
      <c r="A3" s="25" t="s">
        <v>88</v>
      </c>
      <c r="B3" s="25" t="s">
        <v>89</v>
      </c>
      <c r="C3" s="42" t="s">
        <v>46</v>
      </c>
      <c r="D3" s="43" t="s">
        <v>81</v>
      </c>
      <c r="E3" s="43" t="s">
        <v>82</v>
      </c>
    </row>
    <row r="4" ht="25.15" customHeight="1" spans="1:5">
      <c r="A4" s="58">
        <v>301</v>
      </c>
      <c r="B4" s="59" t="s">
        <v>90</v>
      </c>
      <c r="C4" s="60">
        <f>SUM(C5:C9)</f>
        <v>0</v>
      </c>
      <c r="D4" s="61">
        <f>SUM(D5:D9)</f>
        <v>0</v>
      </c>
      <c r="E4" s="61">
        <f>SUM(E5:E9)</f>
        <v>0</v>
      </c>
    </row>
    <row r="5" ht="25.15" customHeight="1" spans="1:5">
      <c r="A5" s="62">
        <v>30108</v>
      </c>
      <c r="B5" s="63" t="s">
        <v>91</v>
      </c>
      <c r="C5" s="60">
        <f>SUM(D5:E5)</f>
        <v>0</v>
      </c>
      <c r="D5" s="64"/>
      <c r="E5" s="64" t="s">
        <v>83</v>
      </c>
    </row>
    <row r="6" ht="25.15" customHeight="1" spans="1:5">
      <c r="A6" s="62">
        <v>30109</v>
      </c>
      <c r="B6" s="63" t="s">
        <v>92</v>
      </c>
      <c r="C6" s="60">
        <f>SUM(D6:E6)</f>
        <v>0</v>
      </c>
      <c r="D6" s="64"/>
      <c r="E6" s="64" t="s">
        <v>93</v>
      </c>
    </row>
    <row r="7" ht="25.15" customHeight="1" spans="1:5">
      <c r="A7" s="62">
        <v>30110</v>
      </c>
      <c r="B7" s="63" t="s">
        <v>94</v>
      </c>
      <c r="C7" s="60">
        <f>SUM(D7:E7)</f>
        <v>0</v>
      </c>
      <c r="D7" s="65"/>
      <c r="E7" s="64" t="s">
        <v>95</v>
      </c>
    </row>
    <row r="8" ht="25.15" customHeight="1" spans="1:5">
      <c r="A8" s="62">
        <v>30112</v>
      </c>
      <c r="B8" s="66" t="s">
        <v>96</v>
      </c>
      <c r="C8" s="60">
        <f>SUM(D8:E8)</f>
        <v>0</v>
      </c>
      <c r="D8" s="65"/>
      <c r="E8" s="64" t="s">
        <v>97</v>
      </c>
    </row>
    <row r="9" ht="25.15" customHeight="1" spans="1:5">
      <c r="A9" s="67"/>
      <c r="B9" s="63" t="s">
        <v>15</v>
      </c>
      <c r="C9" s="60">
        <f>SUM(D9:E9)</f>
        <v>0</v>
      </c>
      <c r="D9" s="68"/>
      <c r="E9" s="68"/>
    </row>
    <row r="10" ht="25.15" customHeight="1" spans="1:5">
      <c r="A10" s="58">
        <v>302</v>
      </c>
      <c r="B10" s="59" t="s">
        <v>98</v>
      </c>
      <c r="C10" s="60">
        <f>SUM(C11:C16)</f>
        <v>0</v>
      </c>
      <c r="D10" s="60">
        <f>SUM(D11:D16)</f>
        <v>0</v>
      </c>
      <c r="E10" s="60">
        <f>SUM(E11:E16)</f>
        <v>0</v>
      </c>
    </row>
    <row r="11" ht="25.15" customHeight="1" spans="1:5">
      <c r="A11" s="62">
        <v>30201</v>
      </c>
      <c r="B11" s="63" t="s">
        <v>99</v>
      </c>
      <c r="C11" s="60">
        <f t="shared" ref="C11:C16" si="0">SUM(D11:E11)</f>
        <v>0</v>
      </c>
      <c r="D11" s="68"/>
      <c r="E11" s="68"/>
    </row>
    <row r="12" ht="25.15" customHeight="1" spans="1:5">
      <c r="A12" s="67"/>
      <c r="B12" s="63" t="s">
        <v>15</v>
      </c>
      <c r="C12" s="60">
        <f t="shared" si="0"/>
        <v>0</v>
      </c>
      <c r="D12" s="69"/>
      <c r="E12" s="69"/>
    </row>
    <row r="13" ht="25.15" customHeight="1" spans="1:5">
      <c r="A13" s="67"/>
      <c r="B13" s="63"/>
      <c r="C13" s="60">
        <f t="shared" si="0"/>
        <v>0</v>
      </c>
      <c r="D13" s="69"/>
      <c r="E13" s="69"/>
    </row>
    <row r="14" ht="25.15" customHeight="1" spans="1:5">
      <c r="A14" s="70"/>
      <c r="B14" s="71"/>
      <c r="C14" s="60">
        <f t="shared" si="0"/>
        <v>0</v>
      </c>
      <c r="D14" s="69"/>
      <c r="E14" s="69"/>
    </row>
    <row r="15" ht="25.15" customHeight="1" spans="1:5">
      <c r="A15" s="67"/>
      <c r="B15" s="63"/>
      <c r="C15" s="60">
        <f t="shared" si="0"/>
        <v>0</v>
      </c>
      <c r="D15" s="69"/>
      <c r="E15" s="69"/>
    </row>
    <row r="16" ht="25.15" customHeight="1" spans="1:5">
      <c r="A16" s="67"/>
      <c r="B16" s="63"/>
      <c r="C16" s="60">
        <f t="shared" si="0"/>
        <v>0</v>
      </c>
      <c r="D16" s="69"/>
      <c r="E16" s="69"/>
    </row>
    <row r="17" ht="25.15" customHeight="1" spans="1:5">
      <c r="A17" s="72"/>
      <c r="B17" s="48" t="s">
        <v>46</v>
      </c>
      <c r="C17" s="26">
        <f>C10+C4</f>
        <v>0</v>
      </c>
      <c r="D17" s="26">
        <f>D10+D4</f>
        <v>0</v>
      </c>
      <c r="E17" s="26">
        <f>E10+E4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M28" sqref="M2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0" t="s">
        <v>100</v>
      </c>
      <c r="B1" s="20"/>
      <c r="C1" s="20"/>
    </row>
    <row r="2" ht="15" customHeight="1" spans="1:3">
      <c r="A2" s="41" t="s">
        <v>1</v>
      </c>
      <c r="B2" s="41"/>
      <c r="C2" s="41"/>
    </row>
    <row r="3" ht="25.15" customHeight="1" spans="1:3">
      <c r="A3" s="43" t="s">
        <v>101</v>
      </c>
      <c r="B3" s="43" t="s">
        <v>102</v>
      </c>
      <c r="C3" s="23" t="s">
        <v>103</v>
      </c>
    </row>
    <row r="4" ht="25.15" customHeight="1" spans="1:3">
      <c r="A4" s="48" t="s">
        <v>104</v>
      </c>
      <c r="B4" s="26">
        <f>SUM(B5:B7)</f>
        <v>0</v>
      </c>
      <c r="C4" s="48"/>
    </row>
    <row r="5" ht="25.15" customHeight="1" spans="1:3">
      <c r="A5" s="50" t="s">
        <v>105</v>
      </c>
      <c r="B5" s="43"/>
      <c r="C5" s="43"/>
    </row>
    <row r="6" ht="25.15" customHeight="1" spans="1:3">
      <c r="A6" s="50" t="s">
        <v>106</v>
      </c>
      <c r="B6" s="43"/>
      <c r="C6" s="43"/>
    </row>
    <row r="7" ht="25.15" customHeight="1" spans="1:3">
      <c r="A7" s="51" t="s">
        <v>107</v>
      </c>
      <c r="B7" s="26">
        <f>SUM(B8:B9)</f>
        <v>0</v>
      </c>
      <c r="C7" s="48"/>
    </row>
    <row r="8" ht="24.75" spans="1:3">
      <c r="A8" s="52" t="s">
        <v>108</v>
      </c>
      <c r="B8" s="43"/>
      <c r="C8" s="43"/>
    </row>
    <row r="9" ht="30" customHeight="1" spans="1:3">
      <c r="A9" s="53" t="s">
        <v>109</v>
      </c>
      <c r="B9" s="43"/>
      <c r="C9" s="54"/>
    </row>
    <row r="10" ht="132" customHeight="1" spans="1:3">
      <c r="A10" s="55" t="s">
        <v>110</v>
      </c>
      <c r="B10" s="55"/>
      <c r="C10" s="5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9" t="s">
        <v>111</v>
      </c>
      <c r="B1" s="49"/>
      <c r="C1" s="49"/>
      <c r="D1" s="49"/>
      <c r="E1" s="49"/>
    </row>
    <row r="2" ht="15" customHeight="1" spans="1:5">
      <c r="A2" s="40"/>
      <c r="B2" s="41" t="s">
        <v>1</v>
      </c>
      <c r="C2" s="41"/>
      <c r="D2" s="41"/>
      <c r="E2" s="41"/>
    </row>
    <row r="3" ht="28.15" customHeight="1" spans="1:5">
      <c r="A3" s="42" t="s">
        <v>48</v>
      </c>
      <c r="B3" s="42" t="s">
        <v>49</v>
      </c>
      <c r="C3" s="23" t="s">
        <v>46</v>
      </c>
      <c r="D3" s="43" t="s">
        <v>50</v>
      </c>
      <c r="E3" s="23" t="s">
        <v>51</v>
      </c>
    </row>
    <row r="4" ht="22.15" customHeight="1" spans="1:5">
      <c r="A4" s="44"/>
      <c r="B4" s="44"/>
      <c r="C4" s="26">
        <f>SUM(D4:E4)</f>
        <v>0</v>
      </c>
      <c r="D4" s="45"/>
      <c r="E4" s="45"/>
    </row>
    <row r="5" ht="22.15" customHeight="1" spans="1:5">
      <c r="A5" s="44"/>
      <c r="B5" s="46"/>
      <c r="C5" s="26">
        <f t="shared" ref="C5:C17" si="0">SUM(D5:E5)</f>
        <v>0</v>
      </c>
      <c r="D5" s="47"/>
      <c r="E5" s="47"/>
    </row>
    <row r="6" ht="22.15" customHeight="1" spans="1:5">
      <c r="A6" s="44"/>
      <c r="B6" s="46"/>
      <c r="C6" s="26">
        <f t="shared" si="0"/>
        <v>0</v>
      </c>
      <c r="D6" s="47"/>
      <c r="E6" s="47"/>
    </row>
    <row r="7" ht="22.15" customHeight="1" spans="1:5">
      <c r="A7" s="44"/>
      <c r="B7" s="46"/>
      <c r="C7" s="26">
        <f t="shared" si="0"/>
        <v>0</v>
      </c>
      <c r="D7" s="47"/>
      <c r="E7" s="47"/>
    </row>
    <row r="8" ht="22.15" customHeight="1" spans="1:5">
      <c r="A8" s="44"/>
      <c r="B8" s="46"/>
      <c r="C8" s="26">
        <f t="shared" si="0"/>
        <v>0</v>
      </c>
      <c r="D8" s="47"/>
      <c r="E8" s="47"/>
    </row>
    <row r="9" ht="22.15" customHeight="1" spans="1:5">
      <c r="A9" s="44"/>
      <c r="B9" s="46"/>
      <c r="C9" s="26">
        <f t="shared" si="0"/>
        <v>0</v>
      </c>
      <c r="D9" s="47"/>
      <c r="E9" s="47"/>
    </row>
    <row r="10" ht="22.15" customHeight="1" spans="1:5">
      <c r="A10" s="44"/>
      <c r="B10" s="46"/>
      <c r="C10" s="26">
        <f t="shared" si="0"/>
        <v>0</v>
      </c>
      <c r="D10" s="47"/>
      <c r="E10" s="47"/>
    </row>
    <row r="11" ht="22.15" customHeight="1" spans="1:5">
      <c r="A11" s="44"/>
      <c r="B11" s="46"/>
      <c r="C11" s="26">
        <f t="shared" si="0"/>
        <v>0</v>
      </c>
      <c r="D11" s="47"/>
      <c r="E11" s="47"/>
    </row>
    <row r="12" ht="22.15" customHeight="1" spans="1:5">
      <c r="A12" s="44"/>
      <c r="B12" s="46"/>
      <c r="C12" s="26">
        <f t="shared" si="0"/>
        <v>0</v>
      </c>
      <c r="D12" s="47"/>
      <c r="E12" s="47"/>
    </row>
    <row r="13" ht="22.15" customHeight="1" spans="1:5">
      <c r="A13" s="44"/>
      <c r="B13" s="46"/>
      <c r="C13" s="26">
        <f t="shared" si="0"/>
        <v>0</v>
      </c>
      <c r="D13" s="47"/>
      <c r="E13" s="47"/>
    </row>
    <row r="14" ht="22.15" customHeight="1" spans="1:5">
      <c r="A14" s="44"/>
      <c r="B14" s="46"/>
      <c r="C14" s="26">
        <f t="shared" si="0"/>
        <v>0</v>
      </c>
      <c r="D14" s="47"/>
      <c r="E14" s="47"/>
    </row>
    <row r="15" ht="22.15" customHeight="1" spans="1:5">
      <c r="A15" s="44"/>
      <c r="B15" s="46"/>
      <c r="C15" s="26">
        <f t="shared" si="0"/>
        <v>0</v>
      </c>
      <c r="D15" s="47"/>
      <c r="E15" s="47"/>
    </row>
    <row r="16" ht="22.15" customHeight="1" spans="1:5">
      <c r="A16" s="44"/>
      <c r="B16" s="46"/>
      <c r="C16" s="26">
        <f t="shared" si="0"/>
        <v>0</v>
      </c>
      <c r="D16" s="47"/>
      <c r="E16" s="47"/>
    </row>
    <row r="17" ht="22.15" customHeight="1" spans="1:5">
      <c r="A17" s="44"/>
      <c r="B17" s="46"/>
      <c r="C17" s="26">
        <f t="shared" si="0"/>
        <v>0</v>
      </c>
      <c r="D17" s="47"/>
      <c r="E17" s="47"/>
    </row>
    <row r="18" ht="22.15" customHeight="1" spans="1:5">
      <c r="A18" s="48"/>
      <c r="B18" s="48" t="s">
        <v>46</v>
      </c>
      <c r="C18" s="26">
        <f>SUM(C4:C17)</f>
        <v>0</v>
      </c>
      <c r="D18" s="26">
        <f>SUM(D4:D17)</f>
        <v>0</v>
      </c>
      <c r="E18" s="2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36" sqref="H36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0" t="s">
        <v>112</v>
      </c>
      <c r="B1" s="20"/>
      <c r="C1" s="20"/>
      <c r="D1" s="20"/>
      <c r="E1" s="20"/>
    </row>
    <row r="2" ht="15" customHeight="1" spans="1:5">
      <c r="A2" s="40"/>
      <c r="B2" s="41" t="s">
        <v>1</v>
      </c>
      <c r="C2" s="41"/>
      <c r="D2" s="41"/>
      <c r="E2" s="41"/>
    </row>
    <row r="3" spans="1:5">
      <c r="A3" s="42" t="s">
        <v>48</v>
      </c>
      <c r="B3" s="42" t="s">
        <v>49</v>
      </c>
      <c r="C3" s="23" t="s">
        <v>46</v>
      </c>
      <c r="D3" s="43" t="s">
        <v>50</v>
      </c>
      <c r="E3" s="23" t="s">
        <v>51</v>
      </c>
    </row>
    <row r="4" spans="1:5">
      <c r="A4" s="44"/>
      <c r="B4" s="44"/>
      <c r="C4" s="26">
        <f>SUM(D4:E4)</f>
        <v>0</v>
      </c>
      <c r="D4" s="45"/>
      <c r="E4" s="45"/>
    </row>
    <row r="5" spans="1:5">
      <c r="A5" s="46"/>
      <c r="B5" s="46"/>
      <c r="C5" s="26">
        <f t="shared" ref="C5:C14" si="0">SUM(D5:E5)</f>
        <v>0</v>
      </c>
      <c r="D5" s="47"/>
      <c r="E5" s="47"/>
    </row>
    <row r="6" spans="1:5">
      <c r="A6" s="46"/>
      <c r="B6" s="46"/>
      <c r="C6" s="26">
        <f t="shared" si="0"/>
        <v>0</v>
      </c>
      <c r="D6" s="47"/>
      <c r="E6" s="47"/>
    </row>
    <row r="7" spans="1:5">
      <c r="A7" s="46"/>
      <c r="B7" s="46"/>
      <c r="C7" s="26">
        <f t="shared" si="0"/>
        <v>0</v>
      </c>
      <c r="D7" s="47"/>
      <c r="E7" s="47"/>
    </row>
    <row r="8" spans="1:5">
      <c r="A8" s="46"/>
      <c r="B8" s="46"/>
      <c r="C8" s="26">
        <f t="shared" si="0"/>
        <v>0</v>
      </c>
      <c r="D8" s="47"/>
      <c r="E8" s="47"/>
    </row>
    <row r="9" spans="1:5">
      <c r="A9" s="46"/>
      <c r="B9" s="46"/>
      <c r="C9" s="26">
        <f t="shared" si="0"/>
        <v>0</v>
      </c>
      <c r="D9" s="47"/>
      <c r="E9" s="47"/>
    </row>
    <row r="10" spans="1:5">
      <c r="A10" s="46"/>
      <c r="B10" s="46"/>
      <c r="C10" s="26">
        <f t="shared" si="0"/>
        <v>0</v>
      </c>
      <c r="D10" s="47"/>
      <c r="E10" s="47"/>
    </row>
    <row r="11" spans="1:5">
      <c r="A11" s="44"/>
      <c r="B11" s="44"/>
      <c r="C11" s="26">
        <f t="shared" si="0"/>
        <v>0</v>
      </c>
      <c r="D11" s="47"/>
      <c r="E11" s="47"/>
    </row>
    <row r="12" spans="1:5">
      <c r="A12" s="44"/>
      <c r="B12" s="44"/>
      <c r="C12" s="26">
        <f t="shared" si="0"/>
        <v>0</v>
      </c>
      <c r="D12" s="45"/>
      <c r="E12" s="45"/>
    </row>
    <row r="13" spans="1:5">
      <c r="A13" s="44"/>
      <c r="B13" s="44"/>
      <c r="C13" s="26">
        <f t="shared" si="0"/>
        <v>0</v>
      </c>
      <c r="D13" s="45"/>
      <c r="E13" s="45"/>
    </row>
    <row r="14" spans="1:5">
      <c r="A14" s="44"/>
      <c r="B14" s="44"/>
      <c r="C14" s="26">
        <f t="shared" si="0"/>
        <v>0</v>
      </c>
      <c r="D14" s="45"/>
      <c r="E14" s="45"/>
    </row>
    <row r="15" spans="1:5">
      <c r="A15" s="48"/>
      <c r="B15" s="48" t="s">
        <v>46</v>
      </c>
      <c r="C15" s="26">
        <f>SUM(C4:C14)</f>
        <v>0</v>
      </c>
      <c r="D15" s="26">
        <f>SUM(D4:D14)</f>
        <v>0</v>
      </c>
      <c r="E15" s="2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十一、县医院残疾人就业保障金</vt:lpstr>
      <vt:lpstr>十一、县医院在职职工未统发工资</vt:lpstr>
      <vt:lpstr>十一、县医院基本医疗保险单位部分</vt:lpstr>
      <vt:lpstr>十一、县医院养老保险单位部分</vt:lpstr>
      <vt:lpstr>十一、县医院失业险及工伤险单位部分</vt:lpstr>
      <vt:lpstr>十一、县医院职业年金单位部分</vt:lpstr>
      <vt:lpstr>十一、县医院退休人员取暖费</vt:lpstr>
      <vt:lpstr>十一、县医院编制内县聘乡用4人2025年全年工资</vt:lpstr>
      <vt:lpstr>十一、县医院返聘退休工资</vt:lpstr>
      <vt:lpstr>十一、县医院高质量发展运营补贴</vt:lpstr>
      <vt:lpstr>十一、2026年电子票据管理系统改造</vt:lpstr>
      <vt:lpstr>十一、医共体中心医院2026年基本电费（非电度电费</vt:lpstr>
      <vt:lpstr>十一、公立医院改革和高质量发展项目县级配套</vt:lpstr>
      <vt:lpstr>十一、聘用冠状动脉支架植入及造影手术专家</vt:lpstr>
      <vt:lpstr>十一、县医院无籍房手续费</vt:lpstr>
      <vt:lpstr>十一、归国华侨退休生活补贴</vt:lpstr>
      <vt:lpstr>高质量发展专项资金2025年结转金额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韩</cp:lastModifiedBy>
  <dcterms:created xsi:type="dcterms:W3CDTF">2022-04-19T08:17:00Z</dcterms:created>
  <dcterms:modified xsi:type="dcterms:W3CDTF">2026-05-09T06:50:32Z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KSOReadingLayout">
    <vt:bool>true</vt:bool>
  </property>
  <property fmtid="{D5CDD505-2E9C-101B-9397-08002B2CF9AE}" pid="4" name="ICV">
    <vt:lpwstr>027FBB2138E644C198C5C80B6893A83D_13</vt:lpwstr>
  </property>
</Properties>
</file>